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9735"/>
  </bookViews>
  <sheets>
    <sheet name="2016-2017" sheetId="2" r:id="rId1"/>
    <sheet name="2015" sheetId="1" r:id="rId2"/>
  </sheets>
  <calcPr calcId="114210"/>
</workbook>
</file>

<file path=xl/calcChain.xml><?xml version="1.0" encoding="utf-8"?>
<calcChain xmlns="http://schemas.openxmlformats.org/spreadsheetml/2006/main">
  <c r="C36" i="1"/>
  <c r="C16"/>
  <c r="C37"/>
  <c r="D27" i="2"/>
  <c r="D13"/>
  <c r="C13"/>
  <c r="D19"/>
  <c r="C19"/>
  <c r="C22"/>
  <c r="D26"/>
  <c r="D23"/>
  <c r="D22"/>
  <c r="C19" i="1"/>
  <c r="C43" i="2"/>
  <c r="C42"/>
  <c r="C40"/>
  <c r="C39"/>
  <c r="C36"/>
  <c r="C35"/>
  <c r="C31"/>
  <c r="C29"/>
  <c r="C28"/>
  <c r="C26"/>
  <c r="C23"/>
  <c r="C24"/>
  <c r="C21"/>
  <c r="C20"/>
  <c r="C18"/>
  <c r="C17"/>
  <c r="C15"/>
  <c r="C14"/>
  <c r="C12"/>
  <c r="C11"/>
  <c r="D43"/>
  <c r="D42"/>
  <c r="D40"/>
  <c r="D39"/>
  <c r="D36"/>
  <c r="D35"/>
  <c r="D31"/>
  <c r="D29"/>
  <c r="D28"/>
  <c r="D24"/>
  <c r="D21"/>
  <c r="D20"/>
  <c r="D18"/>
  <c r="D17"/>
  <c r="D15"/>
  <c r="D14"/>
  <c r="D12"/>
  <c r="D11"/>
  <c r="C31" i="1"/>
  <c r="C35"/>
  <c r="C10" i="2"/>
  <c r="C9"/>
  <c r="D33"/>
  <c r="C32"/>
  <c r="D32"/>
  <c r="D34"/>
  <c r="C34"/>
  <c r="C33"/>
  <c r="D10"/>
  <c r="D9"/>
  <c r="C32" i="1"/>
  <c r="C34"/>
  <c r="C33"/>
  <c r="C43"/>
  <c r="C42"/>
  <c r="C40"/>
  <c r="C39"/>
  <c r="C29"/>
  <c r="C28"/>
  <c r="C26"/>
  <c r="C24"/>
  <c r="C21"/>
  <c r="C20"/>
  <c r="C18"/>
  <c r="C17"/>
  <c r="C15"/>
  <c r="C14"/>
  <c r="C12"/>
  <c r="C11"/>
  <c r="C23"/>
  <c r="C10"/>
  <c r="C9"/>
</calcChain>
</file>

<file path=xl/sharedStrings.xml><?xml version="1.0" encoding="utf-8"?>
<sst xmlns="http://schemas.openxmlformats.org/spreadsheetml/2006/main" count="119" uniqueCount="65">
  <si>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</si>
  <si>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</si>
  <si>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</si>
  <si>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</si>
  <si>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</si>
  <si>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</si>
  <si>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</si>
  <si>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</si>
  <si>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</si>
  <si>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</si>
  <si>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</si>
  <si>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</si>
  <si>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</si>
  <si>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</si>
  <si>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2 "Повышение роли бюджета города как активного инструмента осуществления социально-экономическкой политики города"</t>
  </si>
  <si>
    <t>Задача 3 "Повышение качества и доступности муниципальных услуг"</t>
  </si>
  <si>
    <t>Цель "Создание благоприятных условий для социально-экономического развития города путем совершенствования мунициипального регулирования"</t>
  </si>
  <si>
    <t>Муниципальная программа города Усолье-Сибирское «Молодежная политика»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</si>
  <si>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</si>
  <si>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</si>
  <si>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</si>
  <si>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</si>
  <si>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</si>
  <si>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</si>
  <si>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</si>
  <si>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</si>
  <si>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</si>
  <si>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</si>
  <si>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</si>
  <si>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</si>
  <si>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</si>
  <si>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</si>
  <si>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</si>
  <si>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</si>
  <si>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</si>
  <si>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</si>
  <si>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</si>
  <si>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</si>
  <si>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</si>
  <si>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</si>
  <si>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</si>
  <si>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</si>
  <si>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</si>
  <si>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</si>
  <si>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</si>
  <si>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</si>
  <si>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</si>
  <si>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</si>
  <si>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</si>
  <si>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</si>
  <si>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</si>
  <si>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Председатель комитета по финансам</t>
  </si>
  <si>
    <t>администрации города Усолье-Сибирское</t>
  </si>
  <si>
    <t>Е.Г. Егорова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</si>
  <si>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</si>
  <si>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</si>
  <si>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</si>
  <si>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</si>
  <si>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</si>
  <si>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</si>
  <si>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от       04. 2015г. №</t>
  </si>
  <si>
    <t>от          04. 2015г. №</t>
  </si>
  <si>
    <t>Муниципальная программа города Усолье-Сибирское "Обеспечение населения доступным жильем» на 2015-2017 годы</t>
  </si>
  <si>
    <t>Муниципальная программа города Усолье-Сибирское "Муниципальная поддержка приоритетных отраслей экономики" на 2015-2017 годы</t>
  </si>
  <si>
    <t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2015-2017 годы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</si>
</sst>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view="pageBreakPreview" topLeftCell="A43" zoomScaleSheetLayoutView="100" workbookViewId="0">
      <selection activeCell="D28" sqref="D28"/>
    </sheetView>
  </sheetViews>
  <sheetFormatPr defaultRowHeight="28.15" customHeight="1"/>
  <cols>
    <col min="1" max="1" width="55.85546875" customWidth="1"/>
    <col min="2" max="2" width="22.42578125" customWidth="1"/>
    <col min="3" max="3" width="22.42578125" style="9" customWidth="1"/>
    <col min="4" max="4" width="25" style="9" customWidth="1"/>
  </cols>
  <sheetData>
    <row r="1" spans="1:4" ht="19.149999999999999" customHeight="1">
      <c r="D1" s="9" t="s">
        <v>54</v>
      </c>
    </row>
    <row r="2" spans="1:4" ht="14.45" customHeight="1">
      <c r="D2" s="9" t="s">
        <v>35</v>
      </c>
    </row>
    <row r="3" spans="1:4" ht="14.45" customHeight="1">
      <c r="D3" s="9" t="s">
        <v>57</v>
      </c>
    </row>
    <row r="4" spans="1:4" ht="16.149999999999999" customHeight="1">
      <c r="D4" s="9" t="s">
        <v>61</v>
      </c>
    </row>
    <row r="5" spans="1:4" ht="28.15" customHeight="1">
      <c r="A5" s="21" t="s">
        <v>56</v>
      </c>
      <c r="B5" s="21"/>
      <c r="C5" s="21"/>
      <c r="D5" s="21"/>
    </row>
    <row r="6" spans="1:4" s="6" customFormat="1" ht="28.15" customHeight="1">
      <c r="A6" s="22"/>
      <c r="B6" s="22"/>
      <c r="C6" s="22"/>
      <c r="D6" s="22"/>
    </row>
    <row r="7" spans="1:4" s="6" customFormat="1" ht="28.15" customHeight="1">
      <c r="A7" s="7"/>
      <c r="B7" s="7"/>
      <c r="C7" s="10"/>
      <c r="D7" s="10" t="s">
        <v>36</v>
      </c>
    </row>
    <row r="8" spans="1:4" ht="28.15" customHeight="1">
      <c r="A8" s="8" t="s">
        <v>0</v>
      </c>
      <c r="B8" s="8" t="s">
        <v>1</v>
      </c>
      <c r="C8" s="11" t="s">
        <v>49</v>
      </c>
      <c r="D8" s="11" t="s">
        <v>50</v>
      </c>
    </row>
    <row r="9" spans="1:4" s="5" customFormat="1" ht="28.15" customHeight="1">
      <c r="A9" s="16" t="s">
        <v>37</v>
      </c>
      <c r="B9" s="14"/>
      <c r="C9" s="15">
        <f>C10+C31</f>
        <v>1260108499.4100001</v>
      </c>
      <c r="D9" s="15">
        <f>D10+D31</f>
        <v>1262680413.95</v>
      </c>
    </row>
    <row r="10" spans="1:4" ht="28.15" customHeight="1">
      <c r="A10" s="2" t="s">
        <v>6</v>
      </c>
      <c r="B10" s="1"/>
      <c r="C10" s="12">
        <f>C11+C14+C20+C23+C28+C17</f>
        <v>1091063883.4300001</v>
      </c>
      <c r="D10" s="12">
        <f>D11+D14+D20+D23+D28+D17</f>
        <v>1088384197.97</v>
      </c>
    </row>
    <row r="11" spans="1:4" ht="28.15" customHeight="1">
      <c r="A11" s="2" t="s">
        <v>7</v>
      </c>
      <c r="B11" s="1"/>
      <c r="C11" s="12">
        <f>C12</f>
        <v>937020783.48000002</v>
      </c>
      <c r="D11" s="12">
        <f>D12</f>
        <v>939889683.48000002</v>
      </c>
    </row>
    <row r="12" spans="1:4" ht="40.5" customHeight="1">
      <c r="A12" s="3" t="s">
        <v>3</v>
      </c>
      <c r="B12" s="1"/>
      <c r="C12" s="13">
        <f>C13</f>
        <v>937020783.48000002</v>
      </c>
      <c r="D12" s="13">
        <f>D13</f>
        <v>939889683.48000002</v>
      </c>
    </row>
    <row r="13" spans="1:4" ht="40.5" customHeight="1">
      <c r="A13" s="3" t="s">
        <v>2</v>
      </c>
      <c r="B13" s="17" t="s">
        <v>58</v>
      </c>
      <c r="C13" s="18">
        <f>730041.6+937023397.07-732655.19</f>
        <v>937020783.48000002</v>
      </c>
      <c r="D13" s="13">
        <f>730041.6+939892297.07+0.12-732655.19-0.12</f>
        <v>939889683.48000002</v>
      </c>
    </row>
    <row r="14" spans="1:4" ht="28.15" customHeight="1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" customHeight="1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" customHeight="1">
      <c r="A16" s="3" t="s">
        <v>5</v>
      </c>
      <c r="B16" s="1" t="s">
        <v>47</v>
      </c>
      <c r="C16" s="13">
        <v>74240893.689999998</v>
      </c>
      <c r="D16" s="13">
        <v>74240893.689999998</v>
      </c>
    </row>
    <row r="17" spans="1:4" ht="49.15" customHeight="1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15" customHeight="1">
      <c r="A18" s="3" t="s">
        <v>29</v>
      </c>
      <c r="B18" s="1"/>
      <c r="C18" s="13">
        <f>C19</f>
        <v>1109600</v>
      </c>
      <c r="D18" s="13">
        <f>D19</f>
        <v>1059600</v>
      </c>
    </row>
    <row r="19" spans="1:4" ht="34.15" customHeight="1">
      <c r="A19" s="3" t="s">
        <v>17</v>
      </c>
      <c r="B19" s="1" t="s">
        <v>46</v>
      </c>
      <c r="C19" s="13">
        <f>50000+1059600</f>
        <v>1109600</v>
      </c>
      <c r="D19" s="13">
        <f>50000+1009600</f>
        <v>1059600</v>
      </c>
    </row>
    <row r="20" spans="1:4" ht="59.45" customHeight="1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5" customHeight="1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" customHeight="1">
      <c r="A22" s="3" t="s">
        <v>18</v>
      </c>
      <c r="B22" s="1" t="s">
        <v>39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>
      <c r="A23" s="2" t="s">
        <v>22</v>
      </c>
      <c r="B23" s="1"/>
      <c r="C23" s="12">
        <f>C24+C26</f>
        <v>56271350.289999999</v>
      </c>
      <c r="D23" s="12">
        <f>D24+D26</f>
        <v>50668764.829999998</v>
      </c>
    </row>
    <row r="24" spans="1:4" ht="28.15" customHeight="1">
      <c r="A24" s="4" t="s">
        <v>25</v>
      </c>
      <c r="B24" s="1"/>
      <c r="C24" s="13">
        <f>C25</f>
        <v>344968.54</v>
      </c>
      <c r="D24" s="13">
        <f>D25</f>
        <v>344968.54</v>
      </c>
    </row>
    <row r="25" spans="1:4" ht="48.75" customHeight="1">
      <c r="A25" s="3" t="s">
        <v>62</v>
      </c>
      <c r="B25" s="1" t="s">
        <v>40</v>
      </c>
      <c r="C25" s="13">
        <v>344968.54</v>
      </c>
      <c r="D25" s="13">
        <v>344968.54</v>
      </c>
    </row>
    <row r="26" spans="1:4" ht="51" customHeight="1">
      <c r="A26" s="3" t="s">
        <v>24</v>
      </c>
      <c r="B26" s="1"/>
      <c r="C26" s="13">
        <f>C27</f>
        <v>55926381.75</v>
      </c>
      <c r="D26" s="13">
        <f>D27</f>
        <v>50323796.289999999</v>
      </c>
    </row>
    <row r="27" spans="1:4" ht="46.9" customHeight="1">
      <c r="A27" s="3" t="s">
        <v>23</v>
      </c>
      <c r="B27" s="1" t="s">
        <v>41</v>
      </c>
      <c r="C27" s="13">
        <v>55926381.75</v>
      </c>
      <c r="D27" s="20">
        <f>50323796.17+0.12</f>
        <v>50323796.289999999</v>
      </c>
    </row>
    <row r="28" spans="1:4" ht="28.15" customHeight="1">
      <c r="A28" s="2" t="s">
        <v>30</v>
      </c>
      <c r="B28" s="1"/>
      <c r="C28" s="12">
        <f>C29</f>
        <v>4408396</v>
      </c>
      <c r="D28" s="12">
        <f>D29</f>
        <v>4512396</v>
      </c>
    </row>
    <row r="29" spans="1:4" ht="28.15" customHeight="1">
      <c r="A29" s="3" t="s">
        <v>31</v>
      </c>
      <c r="B29" s="1"/>
      <c r="C29" s="13">
        <f>C30</f>
        <v>4408396</v>
      </c>
      <c r="D29" s="13">
        <f>D30</f>
        <v>4512396</v>
      </c>
    </row>
    <row r="30" spans="1:4" ht="31.5" customHeight="1">
      <c r="A30" s="3" t="s">
        <v>32</v>
      </c>
      <c r="B30" s="1" t="s">
        <v>42</v>
      </c>
      <c r="C30" s="13">
        <v>4408396</v>
      </c>
      <c r="D30" s="13">
        <v>4512396</v>
      </c>
    </row>
    <row r="31" spans="1:4" ht="28.15" customHeight="1">
      <c r="A31" s="2" t="s">
        <v>12</v>
      </c>
      <c r="B31" s="1"/>
      <c r="C31" s="12">
        <f>C37++C38+C41+C44</f>
        <v>169044615.98000002</v>
      </c>
      <c r="D31" s="12">
        <f>D37++D38+D41+D44</f>
        <v>174296215.98000002</v>
      </c>
    </row>
    <row r="32" spans="1:4" ht="52.9" customHeight="1">
      <c r="A32" s="2" t="s">
        <v>13</v>
      </c>
      <c r="B32" s="1"/>
      <c r="C32" s="12">
        <f>C36</f>
        <v>160506528.90000001</v>
      </c>
      <c r="D32" s="12">
        <f>D36</f>
        <v>165758128.90000001</v>
      </c>
    </row>
    <row r="33" spans="1:4" ht="52.15" customHeight="1">
      <c r="A33" s="2" t="s">
        <v>14</v>
      </c>
      <c r="B33" s="1"/>
      <c r="C33" s="12">
        <f>C36</f>
        <v>160506528.90000001</v>
      </c>
      <c r="D33" s="12">
        <f>D36</f>
        <v>165758128.90000001</v>
      </c>
    </row>
    <row r="34" spans="1:4" ht="46.9" customHeight="1">
      <c r="A34" s="2" t="s">
        <v>15</v>
      </c>
      <c r="B34" s="1"/>
      <c r="C34" s="12">
        <f>C36</f>
        <v>160506528.90000001</v>
      </c>
      <c r="D34" s="12">
        <f>D36</f>
        <v>165758128.90000001</v>
      </c>
    </row>
    <row r="35" spans="1:4" ht="52.9" customHeight="1">
      <c r="A35" s="2" t="s">
        <v>20</v>
      </c>
      <c r="B35" s="1"/>
      <c r="C35" s="12">
        <f>C36</f>
        <v>160506528.90000001</v>
      </c>
      <c r="D35" s="12">
        <f>D36</f>
        <v>165758128.90000001</v>
      </c>
    </row>
    <row r="36" spans="1:4" ht="45" customHeight="1">
      <c r="A36" s="3" t="s">
        <v>16</v>
      </c>
      <c r="B36" s="1"/>
      <c r="C36" s="13">
        <f>C37+C38</f>
        <v>160506528.90000001</v>
      </c>
      <c r="D36" s="13">
        <f>D37+D38</f>
        <v>165758128.90000001</v>
      </c>
    </row>
    <row r="37" spans="1:4" ht="49.9" customHeight="1">
      <c r="A37" s="3" t="s">
        <v>19</v>
      </c>
      <c r="B37" s="1" t="s">
        <v>43</v>
      </c>
      <c r="C37" s="13">
        <v>83934868.370000005</v>
      </c>
      <c r="D37" s="13">
        <v>83854868.370000005</v>
      </c>
    </row>
    <row r="38" spans="1:4" ht="28.15" customHeight="1">
      <c r="A38" s="3" t="s">
        <v>38</v>
      </c>
      <c r="B38" s="17" t="s">
        <v>48</v>
      </c>
      <c r="C38" s="18">
        <v>76571660.530000001</v>
      </c>
      <c r="D38" s="13">
        <v>81903260.530000001</v>
      </c>
    </row>
    <row r="39" spans="1:4" ht="28.15" customHeight="1">
      <c r="A39" s="2" t="s">
        <v>27</v>
      </c>
      <c r="B39" s="1"/>
      <c r="C39" s="12">
        <f>C40</f>
        <v>180500</v>
      </c>
      <c r="D39" s="12">
        <f>D40</f>
        <v>180500</v>
      </c>
    </row>
    <row r="40" spans="1:4" ht="28.15" customHeight="1">
      <c r="A40" s="3" t="s">
        <v>28</v>
      </c>
      <c r="B40" s="1"/>
      <c r="C40" s="13">
        <f>C41</f>
        <v>180500</v>
      </c>
      <c r="D40" s="13">
        <f>D41</f>
        <v>180500</v>
      </c>
    </row>
    <row r="41" spans="1:4" ht="42.6" customHeight="1">
      <c r="A41" s="3" t="s">
        <v>63</v>
      </c>
      <c r="B41" s="1" t="s">
        <v>44</v>
      </c>
      <c r="C41" s="13">
        <v>180500</v>
      </c>
      <c r="D41" s="13">
        <v>180500</v>
      </c>
    </row>
    <row r="42" spans="1:4" ht="28.15" customHeight="1">
      <c r="A42" s="2" t="s">
        <v>26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>
      <c r="A43" s="3" t="s">
        <v>21</v>
      </c>
      <c r="B43" s="1"/>
      <c r="C43" s="13">
        <f>C44</f>
        <v>8357587.0800000001</v>
      </c>
      <c r="D43" s="13">
        <f>D44</f>
        <v>8357587.0800000001</v>
      </c>
    </row>
    <row r="44" spans="1:4" ht="77.25" customHeight="1">
      <c r="A44" s="3" t="s">
        <v>64</v>
      </c>
      <c r="B44" s="1" t="s">
        <v>45</v>
      </c>
      <c r="C44" s="13">
        <v>8357587.0800000001</v>
      </c>
      <c r="D44" s="13">
        <v>8357587.0800000001</v>
      </c>
    </row>
    <row r="46" spans="1:4" ht="15">
      <c r="A46" s="19" t="s">
        <v>51</v>
      </c>
      <c r="D46"/>
    </row>
    <row r="47" spans="1:4" ht="15">
      <c r="A47" s="19" t="s">
        <v>52</v>
      </c>
      <c r="C47" s="9" t="s">
        <v>53</v>
      </c>
      <c r="D47"/>
    </row>
  </sheetData>
  <mergeCells count="1">
    <mergeCell ref="A5:D6"/>
  </mergeCells>
  <phoneticPr fontId="0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7"/>
  <sheetViews>
    <sheetView view="pageBreakPreview" topLeftCell="A7" zoomScaleSheetLayoutView="100" workbookViewId="0">
      <selection activeCell="C13" sqref="C13"/>
    </sheetView>
  </sheetViews>
  <sheetFormatPr defaultRowHeight="15"/>
  <cols>
    <col min="1" max="1" width="55.85546875" customWidth="1"/>
    <col min="2" max="2" width="22.42578125" customWidth="1"/>
    <col min="3" max="3" width="25" style="9" customWidth="1"/>
  </cols>
  <sheetData>
    <row r="1" spans="1:3">
      <c r="C1" s="9" t="s">
        <v>34</v>
      </c>
    </row>
    <row r="2" spans="1:3">
      <c r="C2" s="9" t="s">
        <v>35</v>
      </c>
    </row>
    <row r="3" spans="1:3">
      <c r="C3" s="9" t="s">
        <v>57</v>
      </c>
    </row>
    <row r="4" spans="1:3">
      <c r="C4" s="9" t="s">
        <v>60</v>
      </c>
    </row>
    <row r="5" spans="1:3">
      <c r="A5" s="21" t="s">
        <v>55</v>
      </c>
      <c r="B5" s="21"/>
      <c r="C5" s="21"/>
    </row>
    <row r="6" spans="1:3" s="6" customFormat="1" ht="70.5" customHeight="1">
      <c r="A6" s="22"/>
      <c r="B6" s="22"/>
      <c r="C6" s="22"/>
    </row>
    <row r="7" spans="1:3" s="6" customFormat="1" ht="19.899999999999999" customHeight="1">
      <c r="A7" s="7"/>
      <c r="B7" s="7"/>
      <c r="C7" s="10" t="s">
        <v>36</v>
      </c>
    </row>
    <row r="8" spans="1:3">
      <c r="A8" s="8" t="s">
        <v>0</v>
      </c>
      <c r="B8" s="8" t="s">
        <v>1</v>
      </c>
      <c r="C8" s="11" t="s">
        <v>33</v>
      </c>
    </row>
    <row r="9" spans="1:3" s="5" customFormat="1" ht="15.75">
      <c r="A9" s="16" t="s">
        <v>37</v>
      </c>
      <c r="B9" s="14"/>
      <c r="C9" s="15">
        <f>C10+C31</f>
        <v>1447407192.6900001</v>
      </c>
    </row>
    <row r="10" spans="1:3" ht="28.5">
      <c r="A10" s="2" t="s">
        <v>6</v>
      </c>
      <c r="B10" s="1"/>
      <c r="C10" s="12">
        <f>C11+C14+C20+C23+C28+C17</f>
        <v>1271931860.3</v>
      </c>
    </row>
    <row r="11" spans="1:3" ht="28.5">
      <c r="A11" s="2" t="s">
        <v>7</v>
      </c>
      <c r="B11" s="1"/>
      <c r="C11" s="12">
        <f>C12</f>
        <v>894053750.39999998</v>
      </c>
    </row>
    <row r="12" spans="1:3" ht="45">
      <c r="A12" s="3" t="s">
        <v>3</v>
      </c>
      <c r="B12" s="1"/>
      <c r="C12" s="13">
        <f>C13</f>
        <v>894053750.39999998</v>
      </c>
    </row>
    <row r="13" spans="1:3" ht="30.75" customHeight="1">
      <c r="A13" s="3" t="s">
        <v>2</v>
      </c>
      <c r="B13" s="17" t="s">
        <v>59</v>
      </c>
      <c r="C13" s="13">
        <v>894053750.39999998</v>
      </c>
    </row>
    <row r="14" spans="1:3" ht="28.5">
      <c r="A14" s="2" t="s">
        <v>8</v>
      </c>
      <c r="B14" s="1"/>
      <c r="C14" s="12">
        <f>C15</f>
        <v>74849371.5</v>
      </c>
    </row>
    <row r="15" spans="1:3" ht="42.75" customHeight="1">
      <c r="A15" s="3" t="s">
        <v>4</v>
      </c>
      <c r="B15" s="1"/>
      <c r="C15" s="13">
        <f>C16</f>
        <v>74849371.5</v>
      </c>
    </row>
    <row r="16" spans="1:3" ht="39" customHeight="1">
      <c r="A16" s="3" t="s">
        <v>5</v>
      </c>
      <c r="B16" s="1" t="s">
        <v>47</v>
      </c>
      <c r="C16" s="20">
        <f>75849371.5-1000000</f>
        <v>74849371.5</v>
      </c>
    </row>
    <row r="17" spans="1:3" ht="42.75">
      <c r="A17" s="2" t="s">
        <v>9</v>
      </c>
      <c r="B17" s="1"/>
      <c r="C17" s="12">
        <f>C18</f>
        <v>1099600</v>
      </c>
    </row>
    <row r="18" spans="1:3" ht="39" customHeight="1">
      <c r="A18" s="3" t="s">
        <v>29</v>
      </c>
      <c r="B18" s="1"/>
      <c r="C18" s="13">
        <f>C19</f>
        <v>1099600</v>
      </c>
    </row>
    <row r="19" spans="1:3" ht="41.25" customHeight="1">
      <c r="A19" s="3" t="s">
        <v>17</v>
      </c>
      <c r="B19" s="1" t="s">
        <v>46</v>
      </c>
      <c r="C19" s="13">
        <f>50000+1049600</f>
        <v>1099600</v>
      </c>
    </row>
    <row r="20" spans="1:3" ht="61.5" customHeight="1">
      <c r="A20" s="2" t="s">
        <v>10</v>
      </c>
      <c r="B20" s="1"/>
      <c r="C20" s="12">
        <f>C21</f>
        <v>20310107.559999999</v>
      </c>
    </row>
    <row r="21" spans="1:3" ht="92.25" customHeight="1">
      <c r="A21" s="3" t="s">
        <v>11</v>
      </c>
      <c r="B21" s="1"/>
      <c r="C21" s="13">
        <f>C22</f>
        <v>20310107.559999999</v>
      </c>
    </row>
    <row r="22" spans="1:3" ht="45.75" customHeight="1">
      <c r="A22" s="3" t="s">
        <v>18</v>
      </c>
      <c r="B22" s="1" t="s">
        <v>39</v>
      </c>
      <c r="C22" s="13">
        <v>20310107.559999999</v>
      </c>
    </row>
    <row r="23" spans="1:3" ht="72" customHeight="1">
      <c r="A23" s="2" t="s">
        <v>22</v>
      </c>
      <c r="B23" s="1"/>
      <c r="C23" s="12">
        <f>C24+C26</f>
        <v>277314634.84000003</v>
      </c>
    </row>
    <row r="24" spans="1:3" ht="50.25" customHeight="1">
      <c r="A24" s="4" t="s">
        <v>25</v>
      </c>
      <c r="B24" s="1"/>
      <c r="C24" s="13">
        <f>C25</f>
        <v>183853416.47</v>
      </c>
    </row>
    <row r="25" spans="1:3" ht="45">
      <c r="A25" s="3" t="s">
        <v>62</v>
      </c>
      <c r="B25" s="1" t="s">
        <v>40</v>
      </c>
      <c r="C25" s="13">
        <v>183853416.47</v>
      </c>
    </row>
    <row r="26" spans="1:3" ht="45">
      <c r="A26" s="3" t="s">
        <v>24</v>
      </c>
      <c r="B26" s="1"/>
      <c r="C26" s="13">
        <f>C27</f>
        <v>93461218.370000005</v>
      </c>
    </row>
    <row r="27" spans="1:3" ht="45">
      <c r="A27" s="3" t="s">
        <v>23</v>
      </c>
      <c r="B27" s="1" t="s">
        <v>41</v>
      </c>
      <c r="C27" s="13">
        <v>93461218.370000005</v>
      </c>
    </row>
    <row r="28" spans="1:3" ht="17.25" customHeight="1">
      <c r="A28" s="2" t="s">
        <v>30</v>
      </c>
      <c r="B28" s="1"/>
      <c r="C28" s="12">
        <f>C29</f>
        <v>4304396</v>
      </c>
    </row>
    <row r="29" spans="1:3" ht="30">
      <c r="A29" s="3" t="s">
        <v>31</v>
      </c>
      <c r="B29" s="1"/>
      <c r="C29" s="13">
        <f>C30</f>
        <v>4304396</v>
      </c>
    </row>
    <row r="30" spans="1:3" ht="30">
      <c r="A30" s="3" t="s">
        <v>32</v>
      </c>
      <c r="B30" s="1" t="s">
        <v>42</v>
      </c>
      <c r="C30" s="13">
        <v>4304396</v>
      </c>
    </row>
    <row r="31" spans="1:3" ht="28.5">
      <c r="A31" s="2" t="s">
        <v>12</v>
      </c>
      <c r="B31" s="1"/>
      <c r="C31" s="12">
        <f>C37++C38+C41+C44</f>
        <v>175475332.39000002</v>
      </c>
    </row>
    <row r="32" spans="1:3" ht="42.75">
      <c r="A32" s="2" t="s">
        <v>13</v>
      </c>
      <c r="B32" s="1"/>
      <c r="C32" s="12">
        <f>C36</f>
        <v>166937245.31</v>
      </c>
    </row>
    <row r="33" spans="1:3" ht="42.75">
      <c r="A33" s="2" t="s">
        <v>14</v>
      </c>
      <c r="B33" s="1"/>
      <c r="C33" s="12">
        <f>C36</f>
        <v>166937245.31</v>
      </c>
    </row>
    <row r="34" spans="1:3" ht="28.5">
      <c r="A34" s="2" t="s">
        <v>15</v>
      </c>
      <c r="B34" s="1"/>
      <c r="C34" s="12">
        <f>C36</f>
        <v>166937245.31</v>
      </c>
    </row>
    <row r="35" spans="1:3" ht="66.75" customHeight="1">
      <c r="A35" s="2" t="s">
        <v>20</v>
      </c>
      <c r="B35" s="1"/>
      <c r="C35" s="12">
        <f>C36</f>
        <v>166937245.31</v>
      </c>
    </row>
    <row r="36" spans="1:3" ht="45">
      <c r="A36" s="3" t="s">
        <v>16</v>
      </c>
      <c r="B36" s="1"/>
      <c r="C36" s="13">
        <f>C37+C38</f>
        <v>166937245.31</v>
      </c>
    </row>
    <row r="37" spans="1:3" ht="45">
      <c r="A37" s="3" t="s">
        <v>19</v>
      </c>
      <c r="B37" s="1" t="s">
        <v>43</v>
      </c>
      <c r="C37" s="20">
        <f>87048684.78+1000000</f>
        <v>88048684.780000001</v>
      </c>
    </row>
    <row r="38" spans="1:3" ht="90">
      <c r="A38" s="3" t="s">
        <v>38</v>
      </c>
      <c r="B38" s="17" t="s">
        <v>48</v>
      </c>
      <c r="C38" s="13">
        <v>78888560.530000001</v>
      </c>
    </row>
    <row r="39" spans="1:3">
      <c r="A39" s="2" t="s">
        <v>27</v>
      </c>
      <c r="B39" s="1"/>
      <c r="C39" s="12">
        <f>C40</f>
        <v>180500</v>
      </c>
    </row>
    <row r="40" spans="1:3" ht="30">
      <c r="A40" s="3" t="s">
        <v>28</v>
      </c>
      <c r="B40" s="1"/>
      <c r="C40" s="13">
        <f>C41</f>
        <v>180500</v>
      </c>
    </row>
    <row r="41" spans="1:3" ht="45">
      <c r="A41" s="3" t="s">
        <v>63</v>
      </c>
      <c r="B41" s="1" t="s">
        <v>44</v>
      </c>
      <c r="C41" s="13">
        <v>180500</v>
      </c>
    </row>
    <row r="42" spans="1:3" ht="51.75" customHeight="1">
      <c r="A42" s="2" t="s">
        <v>26</v>
      </c>
      <c r="B42" s="1"/>
      <c r="C42" s="12">
        <f>C43</f>
        <v>8357587.0800000001</v>
      </c>
    </row>
    <row r="43" spans="1:3" ht="45">
      <c r="A43" s="3" t="s">
        <v>21</v>
      </c>
      <c r="B43" s="1"/>
      <c r="C43" s="13">
        <f>C44</f>
        <v>8357587.0800000001</v>
      </c>
    </row>
    <row r="44" spans="1:3" ht="80.25" customHeight="1">
      <c r="A44" s="3" t="s">
        <v>64</v>
      </c>
      <c r="B44" s="1" t="s">
        <v>45</v>
      </c>
      <c r="C44" s="13">
        <v>8357587.0800000001</v>
      </c>
    </row>
    <row r="46" spans="1:3">
      <c r="A46" s="19" t="s">
        <v>51</v>
      </c>
    </row>
    <row r="47" spans="1:3">
      <c r="A47" s="19" t="s">
        <v>52</v>
      </c>
      <c r="C47" s="9" t="s">
        <v>53</v>
      </c>
    </row>
  </sheetData>
  <mergeCells count="1">
    <mergeCell ref="A5:C6"/>
  </mergeCells>
  <phoneticPr fontId="0" type="noConversion"/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Budget</cp:lastModifiedBy>
  <cp:lastPrinted>2015-04-28T08:50:47Z</cp:lastPrinted>
  <dcterms:created xsi:type="dcterms:W3CDTF">2014-11-12T06:42:12Z</dcterms:created>
  <dcterms:modified xsi:type="dcterms:W3CDTF">2015-04-28T08:50:58Z</dcterms:modified>
</cp:coreProperties>
</file>