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7476" windowHeight="4956"/>
  </bookViews>
  <sheets>
    <sheet name="2016-2017" sheetId="3" r:id="rId1"/>
    <sheet name="2015" sheetId="4" r:id="rId2"/>
  </sheets>
  <definedNames>
    <definedName name="_xlnm.Print_Area" localSheetId="1">'2015'!$A$1:$F$595</definedName>
  </definedNames>
  <calcPr calcId="145621"/>
</workbook>
</file>

<file path=xl/calcChain.xml><?xml version="1.0" encoding="utf-8"?>
<calcChain xmlns="http://schemas.openxmlformats.org/spreadsheetml/2006/main">
  <c r="F19" i="4" l="1"/>
  <c r="F246" i="4"/>
  <c r="F245" i="4" s="1"/>
  <c r="F244" i="4" s="1"/>
  <c r="F256" i="4"/>
  <c r="F341" i="4"/>
  <c r="F340" i="4"/>
  <c r="F320" i="4"/>
  <c r="F319" i="4"/>
  <c r="F299" i="4"/>
  <c r="F298" i="4"/>
  <c r="F297" i="4"/>
  <c r="F296" i="4"/>
  <c r="F364" i="3"/>
  <c r="E364" i="3"/>
  <c r="E363" i="3" s="1"/>
  <c r="E362" i="3" s="1"/>
  <c r="E361" i="3" s="1"/>
  <c r="E360" i="3" s="1"/>
  <c r="F363" i="3"/>
  <c r="F362" i="3" s="1"/>
  <c r="F361" i="3" s="1"/>
  <c r="F360" i="3" s="1"/>
  <c r="F358" i="3"/>
  <c r="E358" i="3"/>
  <c r="F356" i="3"/>
  <c r="E356" i="3"/>
  <c r="E355" i="3" s="1"/>
  <c r="E354" i="3" s="1"/>
  <c r="E353" i="3" s="1"/>
  <c r="F355" i="3"/>
  <c r="F354" i="3" s="1"/>
  <c r="F353" i="3" s="1"/>
  <c r="F351" i="3"/>
  <c r="E351" i="3"/>
  <c r="F349" i="3"/>
  <c r="E349" i="3"/>
  <c r="F347" i="3"/>
  <c r="E347" i="3"/>
  <c r="E346" i="3" s="1"/>
  <c r="E345" i="3" s="1"/>
  <c r="E344" i="3" s="1"/>
  <c r="F346" i="3"/>
  <c r="F345" i="3" s="1"/>
  <c r="F344" i="3" s="1"/>
  <c r="F343" i="3" s="1"/>
  <c r="E342" i="3"/>
  <c r="E341" i="3" s="1"/>
  <c r="F341" i="3"/>
  <c r="E340" i="3"/>
  <c r="E339" i="3"/>
  <c r="E338" i="3" s="1"/>
  <c r="F339" i="3"/>
  <c r="F338" i="3"/>
  <c r="E337" i="3"/>
  <c r="E336" i="3" s="1"/>
  <c r="F336" i="3"/>
  <c r="E335" i="3"/>
  <c r="E334" i="3" s="1"/>
  <c r="F334" i="3"/>
  <c r="F332" i="3"/>
  <c r="E332" i="3"/>
  <c r="F330" i="3"/>
  <c r="E330" i="3"/>
  <c r="F328" i="3"/>
  <c r="E328" i="3"/>
  <c r="F326" i="3"/>
  <c r="F325" i="3" s="1"/>
  <c r="F324" i="3" s="1"/>
  <c r="F323" i="3" s="1"/>
  <c r="E326" i="3"/>
  <c r="F321" i="3"/>
  <c r="E321" i="3"/>
  <c r="F320" i="3"/>
  <c r="F319" i="3" s="1"/>
  <c r="F318" i="3" s="1"/>
  <c r="F317" i="3" s="1"/>
  <c r="E320" i="3"/>
  <c r="E319" i="3" s="1"/>
  <c r="E318" i="3" s="1"/>
  <c r="F315" i="3"/>
  <c r="E315" i="3"/>
  <c r="E314" i="3" s="1"/>
  <c r="E313" i="3" s="1"/>
  <c r="E309" i="3" s="1"/>
  <c r="F314" i="3"/>
  <c r="F313" i="3" s="1"/>
  <c r="F310" i="3"/>
  <c r="E310" i="3"/>
  <c r="F307" i="3"/>
  <c r="F306" i="3" s="1"/>
  <c r="F305" i="3" s="1"/>
  <c r="E307" i="3"/>
  <c r="E306" i="3"/>
  <c r="E305" i="3" s="1"/>
  <c r="E300" i="3" s="1"/>
  <c r="F303" i="3"/>
  <c r="E303" i="3"/>
  <c r="F301" i="3"/>
  <c r="F300" i="3" s="1"/>
  <c r="E301" i="3"/>
  <c r="F298" i="3"/>
  <c r="E298" i="3"/>
  <c r="F296" i="3"/>
  <c r="E296" i="3"/>
  <c r="F294" i="3"/>
  <c r="E294" i="3"/>
  <c r="F292" i="3"/>
  <c r="E292" i="3"/>
  <c r="E291" i="3" s="1"/>
  <c r="E290" i="3" s="1"/>
  <c r="E289" i="3" s="1"/>
  <c r="E288" i="3" s="1"/>
  <c r="F291" i="3"/>
  <c r="F290" i="3" s="1"/>
  <c r="F289" i="3" s="1"/>
  <c r="E286" i="3"/>
  <c r="E283" i="3" s="1"/>
  <c r="E282" i="3" s="1"/>
  <c r="E281" i="3" s="1"/>
  <c r="E285" i="3"/>
  <c r="F283" i="3"/>
  <c r="F282" i="3" s="1"/>
  <c r="F281" i="3" s="1"/>
  <c r="F279" i="3"/>
  <c r="E279" i="3"/>
  <c r="F277" i="3"/>
  <c r="E277" i="3"/>
  <c r="F275" i="3"/>
  <c r="E275" i="3"/>
  <c r="F274" i="3"/>
  <c r="F273" i="3" s="1"/>
  <c r="F272" i="3" s="1"/>
  <c r="F271" i="3" s="1"/>
  <c r="E274" i="3"/>
  <c r="E273" i="3" s="1"/>
  <c r="E272" i="3" s="1"/>
  <c r="E271" i="3" s="1"/>
  <c r="E270" i="3"/>
  <c r="F269" i="3"/>
  <c r="F268" i="3" s="1"/>
  <c r="E269" i="3"/>
  <c r="E268" i="3" s="1"/>
  <c r="F265" i="3"/>
  <c r="F264" i="3" s="1"/>
  <c r="E265" i="3"/>
  <c r="E263" i="3"/>
  <c r="E260" i="3" s="1"/>
  <c r="E259" i="3" s="1"/>
  <c r="E251" i="3" s="1"/>
  <c r="F260" i="3"/>
  <c r="F259" i="3" s="1"/>
  <c r="F257" i="3"/>
  <c r="E257" i="3"/>
  <c r="F254" i="3"/>
  <c r="E254" i="3"/>
  <c r="F252" i="3"/>
  <c r="F251" i="3" s="1"/>
  <c r="F250" i="3" s="1"/>
  <c r="E252" i="3"/>
  <c r="E249" i="3"/>
  <c r="E248" i="3"/>
  <c r="F248" i="3"/>
  <c r="E247" i="3"/>
  <c r="F246" i="3"/>
  <c r="F245" i="3" s="1"/>
  <c r="F244" i="3" s="1"/>
  <c r="E246" i="3"/>
  <c r="E245" i="3" s="1"/>
  <c r="E244" i="3" s="1"/>
  <c r="F242" i="3"/>
  <c r="F241" i="3" s="1"/>
  <c r="E242" i="3"/>
  <c r="E241" i="3"/>
  <c r="F239" i="3"/>
  <c r="E239" i="3"/>
  <c r="F236" i="3"/>
  <c r="E236" i="3"/>
  <c r="E235" i="3" s="1"/>
  <c r="E234" i="3" s="1"/>
  <c r="E233" i="3" s="1"/>
  <c r="F235" i="3"/>
  <c r="F234" i="3" s="1"/>
  <c r="F233" i="3" s="1"/>
  <c r="F231" i="3"/>
  <c r="E231" i="3"/>
  <c r="F229" i="3"/>
  <c r="F228" i="3" s="1"/>
  <c r="F227" i="3" s="1"/>
  <c r="E229" i="3"/>
  <c r="E228" i="3" s="1"/>
  <c r="E227" i="3" s="1"/>
  <c r="E226" i="3"/>
  <c r="F224" i="3"/>
  <c r="E224" i="3"/>
  <c r="F222" i="3"/>
  <c r="F219" i="3" s="1"/>
  <c r="F218" i="3" s="1"/>
  <c r="F217" i="3" s="1"/>
  <c r="E222" i="3"/>
  <c r="F220" i="3"/>
  <c r="E220" i="3"/>
  <c r="E219" i="3"/>
  <c r="E218" i="3" s="1"/>
  <c r="E217" i="3" s="1"/>
  <c r="F214" i="3"/>
  <c r="E214" i="3"/>
  <c r="F212" i="3"/>
  <c r="E212" i="3"/>
  <c r="F210" i="3"/>
  <c r="E210" i="3"/>
  <c r="E209" i="3" s="1"/>
  <c r="E208" i="3" s="1"/>
  <c r="E207" i="3" s="1"/>
  <c r="F209" i="3"/>
  <c r="F208" i="3" s="1"/>
  <c r="F207" i="3" s="1"/>
  <c r="F206" i="3" s="1"/>
  <c r="F204" i="3"/>
  <c r="E204" i="3"/>
  <c r="E203" i="3" s="1"/>
  <c r="E202" i="3" s="1"/>
  <c r="F203" i="3"/>
  <c r="F202" i="3" s="1"/>
  <c r="F200" i="3"/>
  <c r="E200" i="3"/>
  <c r="F198" i="3"/>
  <c r="E198" i="3"/>
  <c r="F196" i="3"/>
  <c r="E196" i="3"/>
  <c r="F194" i="3"/>
  <c r="E194" i="3"/>
  <c r="F192" i="3"/>
  <c r="E192" i="3"/>
  <c r="F190" i="3"/>
  <c r="E190" i="3"/>
  <c r="F188" i="3"/>
  <c r="E188" i="3"/>
  <c r="F186" i="3"/>
  <c r="E186" i="3"/>
  <c r="F184" i="3"/>
  <c r="E184" i="3"/>
  <c r="F182" i="3"/>
  <c r="E182" i="3"/>
  <c r="E181" i="3" s="1"/>
  <c r="E180" i="3" s="1"/>
  <c r="F181" i="3"/>
  <c r="F180" i="3" s="1"/>
  <c r="F179" i="3" s="1"/>
  <c r="F177" i="3"/>
  <c r="F175" i="3"/>
  <c r="F174" i="3"/>
  <c r="F172" i="3" s="1"/>
  <c r="E175" i="3"/>
  <c r="E174" i="3"/>
  <c r="E173" i="3" s="1"/>
  <c r="F170" i="3"/>
  <c r="E170" i="3"/>
  <c r="F168" i="3"/>
  <c r="E168" i="3"/>
  <c r="F166" i="3"/>
  <c r="E166" i="3"/>
  <c r="F164" i="3"/>
  <c r="F163" i="3" s="1"/>
  <c r="F159" i="3" s="1"/>
  <c r="F158" i="3" s="1"/>
  <c r="F157" i="3" s="1"/>
  <c r="E164" i="3"/>
  <c r="E163" i="3"/>
  <c r="E159" i="3" s="1"/>
  <c r="E158" i="3" s="1"/>
  <c r="F161" i="3"/>
  <c r="F160" i="3" s="1"/>
  <c r="E161" i="3"/>
  <c r="E160" i="3"/>
  <c r="F153" i="3"/>
  <c r="F152" i="3" s="1"/>
  <c r="F151" i="3" s="1"/>
  <c r="E153" i="3"/>
  <c r="E152" i="3"/>
  <c r="E151" i="3" s="1"/>
  <c r="F149" i="3"/>
  <c r="E149" i="3"/>
  <c r="F147" i="3"/>
  <c r="F146" i="3" s="1"/>
  <c r="F145" i="3" s="1"/>
  <c r="E147" i="3"/>
  <c r="E146" i="3"/>
  <c r="E145" i="3" s="1"/>
  <c r="F142" i="3"/>
  <c r="F141" i="3" s="1"/>
  <c r="E142" i="3"/>
  <c r="E141" i="3"/>
  <c r="E137" i="3"/>
  <c r="E135" i="3"/>
  <c r="F133" i="3"/>
  <c r="F132" i="3"/>
  <c r="F131" i="3" s="1"/>
  <c r="F130" i="3" s="1"/>
  <c r="E133" i="3"/>
  <c r="E132" i="3"/>
  <c r="E131" i="3" s="1"/>
  <c r="E130" i="3" s="1"/>
  <c r="F128" i="3"/>
  <c r="E128" i="3"/>
  <c r="F127" i="3"/>
  <c r="E127" i="3"/>
  <c r="F124" i="3"/>
  <c r="E124" i="3"/>
  <c r="E120" i="3" s="1"/>
  <c r="F121" i="3"/>
  <c r="E121" i="3"/>
  <c r="F120" i="3"/>
  <c r="F117" i="3"/>
  <c r="E117" i="3"/>
  <c r="E116" i="3" s="1"/>
  <c r="E115" i="3" s="1"/>
  <c r="F116" i="3"/>
  <c r="F115" i="3" s="1"/>
  <c r="F113" i="3"/>
  <c r="F112" i="3" s="1"/>
  <c r="E113" i="3"/>
  <c r="E112" i="3"/>
  <c r="E110" i="3"/>
  <c r="E107" i="3" s="1"/>
  <c r="E108" i="3"/>
  <c r="F107" i="3"/>
  <c r="F102" i="3"/>
  <c r="F101" i="3" s="1"/>
  <c r="F100" i="3" s="1"/>
  <c r="F99" i="3" s="1"/>
  <c r="E102" i="3"/>
  <c r="E101" i="3" s="1"/>
  <c r="F94" i="3"/>
  <c r="E94" i="3"/>
  <c r="F91" i="3"/>
  <c r="E91" i="3"/>
  <c r="F88" i="3"/>
  <c r="E88" i="3"/>
  <c r="F84" i="3"/>
  <c r="E84" i="3"/>
  <c r="E83" i="3" s="1"/>
  <c r="E82" i="3" s="1"/>
  <c r="F83" i="3"/>
  <c r="F82" i="3" s="1"/>
  <c r="E80" i="3"/>
  <c r="E79" i="3" s="1"/>
  <c r="F79" i="3"/>
  <c r="E77" i="3"/>
  <c r="E75" i="3"/>
  <c r="E73" i="3"/>
  <c r="F71" i="3"/>
  <c r="E71" i="3"/>
  <c r="F69" i="3"/>
  <c r="E69" i="3"/>
  <c r="F67" i="3"/>
  <c r="F65" i="3"/>
  <c r="E65" i="3"/>
  <c r="F63" i="3"/>
  <c r="E63" i="3"/>
  <c r="F61" i="3"/>
  <c r="F58" i="3" s="1"/>
  <c r="F57" i="3" s="1"/>
  <c r="E61" i="3"/>
  <c r="E58" i="3" s="1"/>
  <c r="F59" i="3"/>
  <c r="E59" i="3"/>
  <c r="F54" i="3"/>
  <c r="E54" i="3"/>
  <c r="F53" i="3"/>
  <c r="F52" i="3" s="1"/>
  <c r="E53" i="3"/>
  <c r="E52" i="3" s="1"/>
  <c r="E51" i="3" s="1"/>
  <c r="F51" i="3"/>
  <c r="F49" i="3"/>
  <c r="F48" i="3"/>
  <c r="F45" i="3"/>
  <c r="E45" i="3"/>
  <c r="F43" i="3"/>
  <c r="E43" i="3"/>
  <c r="F42" i="3"/>
  <c r="F41" i="3" s="1"/>
  <c r="E42" i="3"/>
  <c r="E41" i="3" s="1"/>
  <c r="E40" i="3" s="1"/>
  <c r="F40" i="3"/>
  <c r="F37" i="3"/>
  <c r="E37" i="3"/>
  <c r="F35" i="3"/>
  <c r="E35" i="3"/>
  <c r="F31" i="3"/>
  <c r="E31" i="3"/>
  <c r="F29" i="3"/>
  <c r="F28" i="3" s="1"/>
  <c r="E29" i="3"/>
  <c r="E28" i="3" s="1"/>
  <c r="F26" i="3"/>
  <c r="F25" i="3" s="1"/>
  <c r="E26" i="3"/>
  <c r="E25" i="3" s="1"/>
  <c r="E24" i="3" s="1"/>
  <c r="E23" i="3" s="1"/>
  <c r="F19" i="3"/>
  <c r="F18" i="3" s="1"/>
  <c r="F17" i="3" s="1"/>
  <c r="E19" i="3"/>
  <c r="E18" i="3" s="1"/>
  <c r="E17" i="3" s="1"/>
  <c r="F15" i="3"/>
  <c r="E15" i="3"/>
  <c r="E14" i="3"/>
  <c r="E13" i="3"/>
  <c r="F14" i="3"/>
  <c r="F13" i="3"/>
  <c r="E172" i="3"/>
  <c r="F173" i="3"/>
  <c r="E100" i="3" l="1"/>
  <c r="E99" i="3" s="1"/>
  <c r="F309" i="3"/>
  <c r="E325" i="3"/>
  <c r="E324" i="3" s="1"/>
  <c r="E323" i="3" s="1"/>
  <c r="E317" i="3" s="1"/>
  <c r="E144" i="3"/>
  <c r="F24" i="3"/>
  <c r="F23" i="3" s="1"/>
  <c r="E119" i="3"/>
  <c r="E57" i="3"/>
  <c r="E56" i="3" s="1"/>
  <c r="E12" i="3" s="1"/>
  <c r="E11" i="3" s="1"/>
  <c r="F56" i="3"/>
  <c r="F12" i="3" s="1"/>
  <c r="F11" i="3" s="1"/>
  <c r="F144" i="3"/>
  <c r="F119" i="3" s="1"/>
  <c r="E179" i="3"/>
  <c r="E157" i="3" s="1"/>
  <c r="E264" i="3"/>
  <c r="E250" i="3" s="1"/>
  <c r="E206" i="3" s="1"/>
  <c r="F288" i="3"/>
  <c r="E343" i="3"/>
</calcChain>
</file>

<file path=xl/sharedStrings.xml><?xml version="1.0" encoding="utf-8"?>
<sst xmlns="http://schemas.openxmlformats.org/spreadsheetml/2006/main" count="2965" uniqueCount="888">
  <si>
    <t>Мероприятие "Приобретение оборудования для повышения безопасности дорожного движения"</t>
  </si>
  <si>
    <t>Подпрограмма "Реализация полномочий органов местного самоуправления муниципального образования "город Усолье-Сибирское" по обеспечению первичных мер  пожарной безопасности"</t>
  </si>
  <si>
    <t>Подпрограмма "Совершенствование муниципального управления города Усолье-сибирское" на 2015-2017 годы</t>
  </si>
  <si>
    <t>Содержание дорог местного значения</t>
  </si>
  <si>
    <t>16.3.2000</t>
  </si>
  <si>
    <t>Ремонт дорог к садоводствам</t>
  </si>
  <si>
    <t>16.3.3000</t>
  </si>
  <si>
    <t>Ремонт внутриквартальных дорог</t>
  </si>
  <si>
    <t>16.3.4000</t>
  </si>
  <si>
    <t>"Ремонт автомобильных дорог местного значения общего пользования"</t>
  </si>
  <si>
    <t>16.3.5000</t>
  </si>
  <si>
    <t>"Проведение государственной экспертизы сметного расчета"</t>
  </si>
  <si>
    <t>16.3.6000</t>
  </si>
  <si>
    <t>16.5.0000</t>
  </si>
  <si>
    <t>Содержание, ремонт светофорных объектов.</t>
  </si>
  <si>
    <t>16.5.1000</t>
  </si>
  <si>
    <t>Приведение в соответствие дорожных знаков согласно ГОСТ Р 52289-04</t>
  </si>
  <si>
    <t>16.5.2000</t>
  </si>
  <si>
    <t>Устройство дорожной разметки</t>
  </si>
  <si>
    <t>16.5.3000</t>
  </si>
  <si>
    <t>Приобретение оборудования для повышения уровня безопасности дорожного движения</t>
  </si>
  <si>
    <t>16.5.4000</t>
  </si>
  <si>
    <t>Техническое обслуживание системы видеонаблюдения</t>
  </si>
  <si>
    <t>16.5.5000</t>
  </si>
  <si>
    <t>16.7.0000</t>
  </si>
  <si>
    <t>Содержание МКУ "ГУКС"</t>
  </si>
  <si>
    <t>16.7.1000</t>
  </si>
  <si>
    <t>Внесение изменений в градостроительную документацию</t>
  </si>
  <si>
    <t>17.4.3100</t>
  </si>
  <si>
    <t>Муниципальная программа "Муниципальная поддержка приоритетных отраслей экономики" на 2015-2017 годы</t>
  </si>
  <si>
    <t>18.0.0000</t>
  </si>
  <si>
    <t>18.1.0000</t>
  </si>
  <si>
    <t>Поддержка начинающих-гранты  начинающим по созданию собственного бизнеса</t>
  </si>
  <si>
    <t>18.1.0200</t>
  </si>
  <si>
    <t>Размещение информационных материалов в СМИ, освещающих вопросы развития малого и среднего предпринимательства"</t>
  </si>
  <si>
    <t>18.1.1000</t>
  </si>
  <si>
    <t>"Разработка, изготовление и печать информационных материалов, освещающих вопросы развития малого и среднего предпринимательства"</t>
  </si>
  <si>
    <t>18.1.1200</t>
  </si>
  <si>
    <t>Оказание финансовой поддержки субъектам малого и среднего предпринимательства</t>
  </si>
  <si>
    <t>18.1.2000</t>
  </si>
  <si>
    <t>Субсидии на государственную поддержку малого и среднего предпринимательства, включая крестьянские (фермерские) хозяйства</t>
  </si>
  <si>
    <t>18.1.5064</t>
  </si>
  <si>
    <t>Муниципальная программа города Усолье-Сибирское  "Обеспечение населения доступным жильем" на 2015-2017 годы</t>
  </si>
  <si>
    <t>15.0.0000</t>
  </si>
  <si>
    <t>Подпрограмма "Переселение граждан из аварийного жилищного фонда в городе Усолье-Сибирское" на 2015-2017 годы</t>
  </si>
  <si>
    <t>15.1.0000</t>
  </si>
  <si>
    <t>Переселение граждан за счет средств фонда реформирования ЖКХ</t>
  </si>
  <si>
    <t>15.1.9502</t>
  </si>
  <si>
    <t>Капитальные вложения в объекты государственной (муниципальной) собственности</t>
  </si>
  <si>
    <t>Обеспечение мероприятий по переселению граждан из аварийного жилищного фонда</t>
  </si>
  <si>
    <t>15.1.9602</t>
  </si>
  <si>
    <t>16.1.0000</t>
  </si>
  <si>
    <t>16.1.1000</t>
  </si>
  <si>
    <t>Своевременна ежемесячная оплата взносов на капитальный ремонт многоквартирных домов в доле муниципальных жилых и нежилых помещений Региональному оператору</t>
  </si>
  <si>
    <t>16.1.3000</t>
  </si>
  <si>
    <t>16.2.0000</t>
  </si>
  <si>
    <t>Текущий ремонт помещений</t>
  </si>
  <si>
    <t>16.2.1000</t>
  </si>
  <si>
    <t>Ремонт квартир ветеранов ВОВ</t>
  </si>
  <si>
    <t>16.2.2000</t>
  </si>
  <si>
    <t>Текущий ремонт крыш</t>
  </si>
  <si>
    <t>16.2.3000</t>
  </si>
  <si>
    <t>Обследование технического состояния и выдача заключения на многоквартирные жилые дома</t>
  </si>
  <si>
    <t>17.4.3200</t>
  </si>
  <si>
    <t>переселение граждан за счет фонда</t>
  </si>
  <si>
    <t>64.0.0000</t>
  </si>
  <si>
    <t>64.Г.0000</t>
  </si>
  <si>
    <t>64.Г.0202</t>
  </si>
  <si>
    <t>Подпрограмма" Энергосбережение и повышение энергетической эффективности города Усолье-Сибирское" на 2015-2017 годы</t>
  </si>
  <si>
    <t>16.6.0000</t>
  </si>
  <si>
    <t>Установка общедомовых приборов учета энергоресурсов в городе Усолье-Сибирское и установка индивидуальных квартирных приборов в муниципальном жилищном фонде</t>
  </si>
  <si>
    <t>16.6.1000</t>
  </si>
  <si>
    <t xml:space="preserve"> Актуализация схем теплоснабжения, водоснабжения и водопотребления города Усолье-Сибирское</t>
  </si>
  <si>
    <t>16.6.2000</t>
  </si>
  <si>
    <t>Технические мероприятия</t>
  </si>
  <si>
    <t>16.6.3000</t>
  </si>
  <si>
    <t>Проектирование сетей водоснабжения города Усолье-Сибирское</t>
  </si>
  <si>
    <t>16.6.4000</t>
  </si>
  <si>
    <t>16.4.0105</t>
  </si>
  <si>
    <t>Содержание наружного освещения города Усолье-Сибирское</t>
  </si>
  <si>
    <t>16.4.1000</t>
  </si>
  <si>
    <t>Сопровождение проведения городских мероприятий</t>
  </si>
  <si>
    <t>16.4.2000</t>
  </si>
  <si>
    <t>Обеспечение проведения месячника санитарной очистки города Усолье-Сибирское</t>
  </si>
  <si>
    <t>16.4.3100</t>
  </si>
  <si>
    <t>Содержание нижнего парка города Усолье-Сибирское</t>
  </si>
  <si>
    <t>16.4.3200</t>
  </si>
  <si>
    <t>Содержание городского мемориала памяти</t>
  </si>
  <si>
    <t>16.4.3300</t>
  </si>
  <si>
    <t>Содержание городского кладбища</t>
  </si>
  <si>
    <t>16.4.3400</t>
  </si>
  <si>
    <t>Углубление русла реки Шелестиха для предотвращения подтопления жилых домов и дорог города Усолье-Сибирское</t>
  </si>
  <si>
    <t>16.4.4000</t>
  </si>
  <si>
    <t>Озеленение, формовочная обрезка деревьев</t>
  </si>
  <si>
    <t>16.4.5000</t>
  </si>
  <si>
    <t>Строительство нового кладбища</t>
  </si>
  <si>
    <t>16.4.8000</t>
  </si>
  <si>
    <t>Опашка минерализованной полосы по периметру жилого сектора</t>
  </si>
  <si>
    <t>19.2.1000</t>
  </si>
  <si>
    <t>Муниципальная программа города Усолье-Сибирское "Развитие образования" на 2015-2017 годы</t>
  </si>
  <si>
    <t>10.0.0000</t>
  </si>
  <si>
    <t>Подпрограмма  "Развитие дошкольного образования города Усолье-Сибирское" на 2015-2017годы</t>
  </si>
  <si>
    <t>10.1.0000</t>
  </si>
  <si>
    <t>10.1.0105</t>
  </si>
  <si>
    <t>10.1.0402</t>
  </si>
  <si>
    <t>ежемесячные компенсационные выплаты в дошкольных образовательных учреждениях</t>
  </si>
  <si>
    <t>10.1.1100</t>
  </si>
  <si>
    <t>Обеспечение функционирования дошкольных образовательных учреждений, создание условий для осуществления воспитательно-образовательного процесса</t>
  </si>
  <si>
    <t>10.1.1200</t>
  </si>
  <si>
    <t>Проведение противопожарных мероприятий в дошкольных образовательных учреждениях</t>
  </si>
  <si>
    <t>10.1.1300</t>
  </si>
  <si>
    <t>10.1.1301</t>
  </si>
  <si>
    <t>Проведение ремонтных работ и мероприятий по благоустройству в ДОУ</t>
  </si>
  <si>
    <t>10.1.1500</t>
  </si>
  <si>
    <t>Оснащение ДОУ</t>
  </si>
  <si>
    <t>10.1.1600</t>
  </si>
  <si>
    <t>10.1.1700</t>
  </si>
  <si>
    <t>Подпрограмма  "Развитие начального общего, основного общего, среднего общего образования города Усолье-Сибирское" на 2015-2017 годы</t>
  </si>
  <si>
    <t>10.2.0000</t>
  </si>
  <si>
    <t>10.2.0105</t>
  </si>
  <si>
    <t>Ежемесячные компенсационные выплаты в общеобразовательных учреждениях</t>
  </si>
  <si>
    <t>10.2.1100</t>
  </si>
  <si>
    <t>Обеспечение функционирования общеобразовательных учреждений, создание условий для осуществления воспитательно-образовательного процесса</t>
  </si>
  <si>
    <t>10.2.1200</t>
  </si>
  <si>
    <t>Организация государственной аккредитации и лицензирования общеобразовательных учреждений</t>
  </si>
  <si>
    <t>10.2.1300</t>
  </si>
  <si>
    <t>10.2.1302</t>
  </si>
  <si>
    <t>Проведение противопожарных мероприятий в общеобразовательных учреждениях</t>
  </si>
  <si>
    <t>10.2.1400</t>
  </si>
  <si>
    <t>Обеспечение доступа Интернет общеобразовательным учреждениям</t>
  </si>
  <si>
    <t>10.2.1500</t>
  </si>
  <si>
    <t>10.2.2100</t>
  </si>
  <si>
    <t>10.2.2200</t>
  </si>
  <si>
    <t>Мероприятия, обеспечивающие реализацию Концепции духовно-нравственного развития и воспитания личности гражданина России</t>
  </si>
  <si>
    <t>10.2.3400</t>
  </si>
  <si>
    <t>Подпрограмма  "Развитие дополнительного образования города Усолье-Сибирское" на 2015-2017 годы</t>
  </si>
  <si>
    <t>10.3.0000</t>
  </si>
  <si>
    <t>10.3.0105</t>
  </si>
  <si>
    <t>Ежемесячные компенсационные выплаты в учреждениях дополнительного образования (МБОУ ДОД "ДДТ", МБОУ ДОД "ДЮСШ № 1", МБОУ ДОД "СЮН")</t>
  </si>
  <si>
    <t>10.3.1100</t>
  </si>
  <si>
    <t>Обеспечение функционирования МБОУ ДОД "ДДТ", МБОУ ДОД "ДЮСШ №1", МБОУ ДОД "СЮН", создание условий для осуществления воспитательно-образовательного процесса</t>
  </si>
  <si>
    <t>10.3.1200</t>
  </si>
  <si>
    <t>Обеспечение функционирования МБОУДОД "ДМШ", МБОУДОД "ДХШ", создание условий для осуществления воспитательно-образовательного процесса</t>
  </si>
  <si>
    <t>10.3.1300</t>
  </si>
  <si>
    <t>10.3.1302</t>
  </si>
  <si>
    <t>Проведение противопожарных мероприятий в учреждениях дополнительного образования</t>
  </si>
  <si>
    <t>10.3.1400</t>
  </si>
  <si>
    <t>Приобретение автобуса для МБОУ  ДОД "ДЮСШ №1"</t>
  </si>
  <si>
    <t>10.3.1500</t>
  </si>
  <si>
    <t>Творческие конкурсы и фестивали для обучающихся</t>
  </si>
  <si>
    <t>10.3.2100</t>
  </si>
  <si>
    <t>Военно-спортивные мероприятия</t>
  </si>
  <si>
    <t>10.3.2200</t>
  </si>
  <si>
    <t>Мероприятия спортивной направленности</t>
  </si>
  <si>
    <t>10.3.2300</t>
  </si>
  <si>
    <t>Мероприятия экологической направленности</t>
  </si>
  <si>
    <t>10.3.2400</t>
  </si>
  <si>
    <t>Мероприятия военно-патриотического воспитания</t>
  </si>
  <si>
    <t>10.3.2500</t>
  </si>
  <si>
    <t>10.4.0000</t>
  </si>
  <si>
    <t>10.4.0200</t>
  </si>
  <si>
    <t>Организация работы детского оздоровительного лагеря "Смена"</t>
  </si>
  <si>
    <t>10.4.1100</t>
  </si>
  <si>
    <t>Организация работы лагерей с дневным пребыванием детей на базе общеобразовательных организаций</t>
  </si>
  <si>
    <t>10.4.2100</t>
  </si>
  <si>
    <t>Софинансирование расходных обязательств на оплату стоимости набора продуктов питания для детей в организованных органами местного самоуправления оздоровительных лагерях с дневным пребыванием детей</t>
  </si>
  <si>
    <t>10.4.2200</t>
  </si>
  <si>
    <t>Проведение спартакиады лагерей дневного пребывания</t>
  </si>
  <si>
    <t>10.4.2300</t>
  </si>
  <si>
    <t>организация трудовой занятости несовершеннолетних, в том числе состоящих на учете в общеобразовательных организациях и правоохранительных органах в летний период</t>
  </si>
  <si>
    <t>10.4.2400</t>
  </si>
  <si>
    <t>Муниципальная программа "Молодежная политика" на 2015-2017 годы</t>
  </si>
  <si>
    <t>13.0.0000</t>
  </si>
  <si>
    <t>Подпрограмма "Молодежь города Усолье-Сибирское" на 2015-2017 годы</t>
  </si>
  <si>
    <t>13.1.0000</t>
  </si>
  <si>
    <t>Содействие трудовой занятости обучающихся и студентов</t>
  </si>
  <si>
    <t>13.1.1000</t>
  </si>
  <si>
    <t>Проведение ярмарки профессиональных образовательных организаций "Я выбираю будущее!"</t>
  </si>
  <si>
    <t>13.1.1100</t>
  </si>
  <si>
    <t>Проведение городских мероприятий по вопросам гражданского, патриотического и духовно-нравственного воспитания</t>
  </si>
  <si>
    <t>13.1.2000</t>
  </si>
  <si>
    <t>Организация праздников, семинаров, форумов, конкурсов для творческой молодежи</t>
  </si>
  <si>
    <t>13.1.3000</t>
  </si>
  <si>
    <t>Вручение стипендии мэра лучшим студентам профессиональных образовательных организаций города</t>
  </si>
  <si>
    <t>13.1.3100</t>
  </si>
  <si>
    <t>Участие победителей городских конкурсов, спортивных соревнований в областных мероприятиях</t>
  </si>
  <si>
    <t>13.1.3200</t>
  </si>
  <si>
    <t>Проведение мероприятий для молодых семей. Оказание психологических и иных консультационных услуг</t>
  </si>
  <si>
    <t>13.1.4000</t>
  </si>
  <si>
    <t>проведение торжественной церемонии посвящения в депутаты  Молодежного парламента при Думе города Усолье-Сибирское</t>
  </si>
  <si>
    <t>13.1.5100</t>
  </si>
  <si>
    <t>Участие депутатов Молодежного парламента при Думе города Усолье-Сибирское в летней городской спартакиаде</t>
  </si>
  <si>
    <t>13.1.5200</t>
  </si>
  <si>
    <t>Проведение городских мероприятий, конкурсов, акций депутатами Молодежного парламента при Думе города Усолье-Сибирское</t>
  </si>
  <si>
    <t>13.1.5300</t>
  </si>
  <si>
    <t>13.3.0000</t>
  </si>
  <si>
    <t>Организация занятости в летний период целевой смены «трудных» подростков на базе детских клубов по месту жительства</t>
  </si>
  <si>
    <t>13.3.1000</t>
  </si>
  <si>
    <t>Организация и проведение психолого-медико-педагогической комиссии</t>
  </si>
  <si>
    <t>10.1.1400</t>
  </si>
  <si>
    <t>Проведение конкурсов профессионального мастерства, конференций</t>
  </si>
  <si>
    <t>10.1.2200</t>
  </si>
  <si>
    <t>Проведение праздничных мероприятий с воспитанниками</t>
  </si>
  <si>
    <t>10.1.2300</t>
  </si>
  <si>
    <t>Проведение праздничных мероприятий, посвященных чествованию педагогов и педагогических коллективов</t>
  </si>
  <si>
    <t>10.1.4100</t>
  </si>
  <si>
    <t>Организация и проведение психолого-медикопедагогической комиссии</t>
  </si>
  <si>
    <t>10.2.1600</t>
  </si>
  <si>
    <t>Организация государственной итоговой аттестации выпускников</t>
  </si>
  <si>
    <t>10.2.1700</t>
  </si>
  <si>
    <t>Проведение профессиональных педагогических конкурсов, конференций</t>
  </si>
  <si>
    <t>10.2.3100</t>
  </si>
  <si>
    <t>Участие в областном образовательном форуме "Образование Приангарья"</t>
  </si>
  <si>
    <t>10.2.3300</t>
  </si>
  <si>
    <t>10.2.4100</t>
  </si>
  <si>
    <t>10.3.4100</t>
  </si>
  <si>
    <t>10.5.0000</t>
  </si>
  <si>
    <t>Обеспечение деятельности МКУ «ИМЦ»</t>
  </si>
  <si>
    <t>10.5.1400</t>
  </si>
  <si>
    <t>Обеспечение деятельности МКУ «ЦБ УО»</t>
  </si>
  <si>
    <t>10.5.1500</t>
  </si>
  <si>
    <t>13.2.0000</t>
  </si>
  <si>
    <t>Организация изготовления буклетов, листовок, методичек, стендов, баннеров по профилактике социально-значимых заболеваний (наркомании, алкоголизма, табакокурения, ВИЧ-инфекции, туберкулеза), пропаганде здорового образа жизни</t>
  </si>
  <si>
    <t>13.2.1000</t>
  </si>
  <si>
    <t>Информирование населения города о профилактике социально-значимых заболеваний через СМИ</t>
  </si>
  <si>
    <t>13.2.2000</t>
  </si>
  <si>
    <t>Организация комплекса мероприятий (семинаров, тренингов, круглых столов и т.д) по профилактике социально-негативных явлений среди обучающихся в образовательных организациях силами привлеченных исполнителей</t>
  </si>
  <si>
    <t>13.2.3100</t>
  </si>
  <si>
    <t>Организация проведения акций, конкурсов, массовых мероприятий по профилактике социально-негативных явлений и социально-значимых заболеваний в подростковой и молодежной среде</t>
  </si>
  <si>
    <t>13.2.3200</t>
  </si>
  <si>
    <t>Организация мероприятий по развитию и поддержке добровольческого (волонтерского) движения в г. Усолье-Сибирское</t>
  </si>
  <si>
    <t>13.2.3300</t>
  </si>
  <si>
    <t>Проведение тестирования подростков и молодежи на диагностическом комплексе "Лира-100"</t>
  </si>
  <si>
    <t>13.2.4100</t>
  </si>
  <si>
    <t>Приобретение тест-систем на определение наркотиков в организме человека</t>
  </si>
  <si>
    <t>13.2.4200</t>
  </si>
  <si>
    <t>Организация индивидуальной работы специалистами-психологами по оказанию адресной психологической помощи</t>
  </si>
  <si>
    <t>13.2.4300</t>
  </si>
  <si>
    <t>Проведение социально-психологического тестирования обучающихся, направленное на выявление уровня наркотизации</t>
  </si>
  <si>
    <t>13.2.4400</t>
  </si>
  <si>
    <t>Проведение семинаров с созависимыми родственниками наркозависимых с привлечением общественных объединений</t>
  </si>
  <si>
    <t>13.2.5100</t>
  </si>
  <si>
    <t>Проведение консультаций с наркозависимыми и их окружением с целью создания у лиц, употребляющих наркотики в немедицинских целях и их окружения, мотивации на реабилитацию и ресоциализацию</t>
  </si>
  <si>
    <t>13.2.5200</t>
  </si>
  <si>
    <t>Выплата подъемных вновь привлеченным врачам (фтизиатр, инфекционист)</t>
  </si>
  <si>
    <t>13.2.6100</t>
  </si>
  <si>
    <t>Проведение спортивно- массового мероприятия "Лучший мяч" (матч по футболу)</t>
  </si>
  <si>
    <t>13.3.2100</t>
  </si>
  <si>
    <t>Проведение спартакиады "за ЗОЖ"</t>
  </si>
  <si>
    <t>13.3.2200</t>
  </si>
  <si>
    <t>Проведение спортивно-массовых мероприятий совместно с общественной организацией "Патриоты России"</t>
  </si>
  <si>
    <t>13.3.2300</t>
  </si>
  <si>
    <t>Проведение праздничного мероприятия "Счастливое детство"</t>
  </si>
  <si>
    <t>13.3.2400</t>
  </si>
  <si>
    <t>КУЛЬТУРА, КИНЕМАТОГРАФИЯ</t>
  </si>
  <si>
    <t>Культура</t>
  </si>
  <si>
    <t>12.1.0105</t>
  </si>
  <si>
    <t>12.1.0802</t>
  </si>
  <si>
    <t>Обеспечение функционирования МБУК "Усольская городская централизованная библиотечная система"</t>
  </si>
  <si>
    <t>12.1.2001</t>
  </si>
  <si>
    <t>Обеспечение функционирования МБУК "Усольский историко-краеведческий музей"</t>
  </si>
  <si>
    <t>12.1.2002</t>
  </si>
  <si>
    <t>Обеспечение функционирования МБУК "ДК "Мир"</t>
  </si>
  <si>
    <t>12.1.2003</t>
  </si>
  <si>
    <t>Обеспечение функционирования МБКДУ "Дворец культуры"</t>
  </si>
  <si>
    <t>12.1.2004</t>
  </si>
  <si>
    <t>12.1.5144</t>
  </si>
  <si>
    <t>Комплектование библиотечного фонда МБУК «Усольская городская централизованная библиотечная система»</t>
  </si>
  <si>
    <t>12.1.1001</t>
  </si>
  <si>
    <t>Оснащение периодическими изданиями (газеты, журналы)"</t>
  </si>
  <si>
    <t>12.1.1002</t>
  </si>
  <si>
    <t>Обеспечение функционирования МКУ "ЦБУК г. Усолье-Сибирское"</t>
  </si>
  <si>
    <t>12.1.2005</t>
  </si>
  <si>
    <t>Предоставление населению города разнообразных услуг социально-культурного, просветительского, развлекательного характера МБКДУ "Дворец культуры", МБУК "ДК "Мир"</t>
  </si>
  <si>
    <t>12.1.3000</t>
  </si>
  <si>
    <t>Поддержка молодых дарований</t>
  </si>
  <si>
    <t>12.1.4000</t>
  </si>
  <si>
    <t>Муниципальная программа "Социальная поддержка населения" на 2015-2017 годы</t>
  </si>
  <si>
    <t>14.0.0000</t>
  </si>
  <si>
    <t>14.1.0000</t>
  </si>
  <si>
    <t>Выплата пенсии за выслугу лет лицам, замещавшим должности муниципальной службы в администрации города Усолье-Сибирское"</t>
  </si>
  <si>
    <t>14.1.1000</t>
  </si>
  <si>
    <t>Ежемесячная выплата и ежегодная единовременная выплата ко Дню города Почетным гражданам города</t>
  </si>
  <si>
    <t>14.1.2000</t>
  </si>
  <si>
    <t>Расходы, связанные с изготовлением Почетных лент и удостоверений для вручения Почетным гражданам города</t>
  </si>
  <si>
    <t>14.1.3000</t>
  </si>
  <si>
    <t>Последние почести в случае смерти лица, удостоенного звания "Почетный гражданин муниципального образования "город Усолье-Сибирское"</t>
  </si>
  <si>
    <t>14.1.4000</t>
  </si>
  <si>
    <t>15.2.0000</t>
  </si>
  <si>
    <t>Субсидии  на мероприятия подпрограммы "Молодым семьям - доступное жилье"</t>
  </si>
  <si>
    <t>15.2.0102</t>
  </si>
  <si>
    <t>53.3.0111</t>
  </si>
  <si>
    <t>Предоставление мер социальной поддержки многодетным и малоимущим семьям (питание)</t>
  </si>
  <si>
    <t>53.5.0000</t>
  </si>
  <si>
    <t>53.5.0502</t>
  </si>
  <si>
    <t>Предоставление льготы на проезд в городском общественном транспорте (кроме такси) обучающимся общеобразовательных учреждений, находящихся на территории муниципального образования "город Усолье-Сибирское"</t>
  </si>
  <si>
    <t>10.2.1800</t>
  </si>
  <si>
    <t>14.2.0000</t>
  </si>
  <si>
    <t>Предоставление субсидии СО НКО на реализацию социально значимых проектов</t>
  </si>
  <si>
    <t>14.2.1000</t>
  </si>
  <si>
    <t>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</si>
  <si>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53.5.1602</t>
  </si>
  <si>
    <t>ФИЗИЧЕСКАЯ КУЛЬТУРА И СПОРТ</t>
  </si>
  <si>
    <t>Физическая культура</t>
  </si>
  <si>
    <t>Муниципальная программа "Развитие физической культуры и спорта" на 2015-2017 годы</t>
  </si>
  <si>
    <t>11.0.0000</t>
  </si>
  <si>
    <t>11.1.0000</t>
  </si>
  <si>
    <t>11.1.0105</t>
  </si>
  <si>
    <t>Обеспечение условий, способствующих населению города Усолье-Сибирское систематически заниматься физической культурой и массовым спортом</t>
  </si>
  <si>
    <t>11.1.3000</t>
  </si>
  <si>
    <t>Содействие в оснащении необходимым спортивным оборудованием и инвентарем для занятий физической культурой и спортом"</t>
  </si>
  <si>
    <t>11.1.4000</t>
  </si>
  <si>
    <t>Мероприятия по календарному плану отдела по физической культуре и спорту</t>
  </si>
  <si>
    <t>11.1.2100</t>
  </si>
  <si>
    <t>Спартакиада среди предприятий и учреждений города</t>
  </si>
  <si>
    <t>11.1.2200</t>
  </si>
  <si>
    <t>Спартакиада среди средне-специальных учебных заведений</t>
  </si>
  <si>
    <t>11.1.2300</t>
  </si>
  <si>
    <t>Спартакиада среди общеобразовательных учреждений города</t>
  </si>
  <si>
    <t>Обслуживание государственного (муниципального) долга</t>
  </si>
  <si>
    <t>Муниципальная программа "Совершенствование муниципального регулирования" на 2015-2017 годы</t>
  </si>
  <si>
    <t>Обслуживание государственного внутреннего и муниципального долга</t>
  </si>
  <si>
    <t>Закупка товаров, работ и услуг для государственных (муниципальных) нужд</t>
  </si>
  <si>
    <t>Информационное сопровождение деятельности органов местного самоуправления города в электронных СМИ (Радио)</t>
  </si>
  <si>
    <t>Информационное сопровождение деятельности органов местного самоуправления города в электронных СМИ (ТВ)</t>
  </si>
  <si>
    <t>Подпрограмма "Совершенствование муниципального управления города Усолье-Сибирское" на 2015-2017 годы</t>
  </si>
  <si>
    <t>Другие вопросы в области средств массовой информации</t>
  </si>
  <si>
    <t>Информационное сопровождение деятельности органов местного самоуправления города в печатных СМИ</t>
  </si>
  <si>
    <t>Выпуск и распространение газеты Официальное Усолье</t>
  </si>
  <si>
    <t>Периодическая печать и издательства</t>
  </si>
  <si>
    <t>Предоставление субсидий бюджетным, автономным учреждениям и иным некоммерческим организациям</t>
  </si>
  <si>
    <t>Участие сборных команд и спортсменов в областных, региональных, всероссийских и международных соревнованиях</t>
  </si>
  <si>
    <t>Подпрограмма "Подготовка спортивного резерва" на 2015-2017 годы</t>
  </si>
  <si>
    <t>Подпрограмма "Развитие физической культуры и массового спорта" на 2015-2017 годы</t>
  </si>
  <si>
    <t>Другие вопросы в области физической культуры и спорта</t>
  </si>
  <si>
    <t>Иные бюджетные ассигнования</t>
  </si>
  <si>
    <t>Подпрограмма "Поддержка социально ориентированных некоммерческих организаций города Усолье-Сибирское" на 2015-2017 годы</t>
  </si>
  <si>
    <t>Другие вопросы в области социальной политики</t>
  </si>
  <si>
    <t>Социальное обеспечение и иные выплаты населению</t>
  </si>
  <si>
    <t>Подпрограмма "Обеспечение жильем молодых семей" на 2015-2017 годы</t>
  </si>
  <si>
    <t>Социальное обеспечение населения</t>
  </si>
  <si>
    <t>Подпрограмма "Социальная поддержка отдельных категорий граждан города Усолье-Сибирское" на 2015-217 годы</t>
  </si>
  <si>
    <t>Пенсионное обеспечение</t>
  </si>
  <si>
    <t>Социальная политика</t>
  </si>
  <si>
    <t>Подпрограмма "Создание единого культурного пространства и развитие архивного дела городе Усолье-Сибирское" на 2015-2017 годы</t>
  </si>
  <si>
    <t>Другие вопросы в области культуры, кинематографии</t>
  </si>
  <si>
    <t>Иные межбюджетные трансферты на комплектование книжных фондов библиотек муниципальных образований за счет средств федерального бюджета</t>
  </si>
  <si>
    <t>Подпрограмма "Профилактика безнадзорности и правонарушений несовершеннолетних" на 2015-2017 годы</t>
  </si>
  <si>
    <t>Подпрограмма "Комплексные меры профилактики злоупотребления наркотическими средствами и психотропными веществами" на 2015-2017 годы</t>
  </si>
  <si>
    <t>Подпрограмма "Обеспечение организационных, информационных и методических профессиональных потребностей педагогических и руководящих работников образовательных учреждений"</t>
  </si>
  <si>
    <t>Другие вопросы в области образования</t>
  </si>
  <si>
    <t>Подпрограмма "Организация отдыха и занятости детей в каникулярное время" на 2015-2017 годы</t>
  </si>
  <si>
    <t>Молодежная политика и оздоровление детей</t>
  </si>
  <si>
    <t>Общее образование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</si>
  <si>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организациях, реализующих программы дошкольного образования</t>
  </si>
  <si>
    <t>Дошкольное образование</t>
  </si>
  <si>
    <t>Образование</t>
  </si>
  <si>
    <t>Благоустройство</t>
  </si>
  <si>
    <t>Коммунальное хозяйство</t>
  </si>
  <si>
    <t>Подпрограмма "Текущий ремонт жилищного фонда города Усолье-Сибирское" на 2015-2017 годы</t>
  </si>
  <si>
    <t>Председатель комитета по  финансам</t>
  </si>
  <si>
    <t>Е.Г.Егорова</t>
  </si>
  <si>
    <t>Жилищное хозяйство</t>
  </si>
  <si>
    <t>Жилищно-коммунальное хозяйство</t>
  </si>
  <si>
    <t>Подпрограмма "Поддержка и развитие малого и среднего предпринимательства в городе Усолье-Сибирское"</t>
  </si>
  <si>
    <t>Другие вопросы в области национальной экономики</t>
  </si>
  <si>
    <t>Подпрограмма "Повышение безопасности дорожного движения города Усолье-Сибирское" на 2015-2017 годы</t>
  </si>
  <si>
    <t>Подпрограмма "Развитие дорожного хозяйства города Усолье-Сибирское" на 2015-2017 годы</t>
  </si>
  <si>
    <t>Дорожное хозяйство (дорожные фонды)</t>
  </si>
  <si>
    <t>Сельское хозяйство и рыболовство</t>
  </si>
  <si>
    <t>Общеэкономические вопросы</t>
  </si>
  <si>
    <t>Национальная экономика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</si>
  <si>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</si>
  <si>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</si>
  <si>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Субвенции на 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</si>
  <si>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Другие общегосударственные вопросы</t>
  </si>
  <si>
    <t>Резервные фонды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</si>
  <si>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</si>
  <si>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</si>
  <si>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Центральный аппарат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</si>
  <si>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</si>
  <si>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Глава муниципального образования "город Усолье-Сибирское"</t>
  </si>
  <si>
    <t>Глава муниципального образования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</si>
  <si>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</si>
  <si>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</si>
  <si>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ЦСР</t>
  </si>
  <si>
    <t>Наименование</t>
  </si>
  <si>
    <t>рублей</t>
  </si>
  <si>
    <t>Приложение № 9</t>
  </si>
  <si>
    <t>к решению Думы</t>
  </si>
  <si>
    <t>города Усолье-Сибирское</t>
  </si>
  <si>
    <t>администрации города Усолье-Сибирское</t>
  </si>
  <si>
    <t>Приложение № 10</t>
  </si>
  <si>
    <t>Распределение бюджетных ассигнований бюджета города Усолье-Сибирское на плановый период 2016-2017 годов</t>
  </si>
  <si>
    <t>по разделам, подразделам, целевым статьям (муниципальным программам города Усолье-Сибирское и непрограммным  направлениям деятельности)</t>
  </si>
  <si>
    <t>и группам  видов расходов классификации расходов бюджетов</t>
  </si>
  <si>
    <t>РзПр</t>
  </si>
  <si>
    <t>ВР</t>
  </si>
  <si>
    <t>2016 год</t>
  </si>
  <si>
    <t>2017 год</t>
  </si>
  <si>
    <t>ВСЕГО:</t>
  </si>
  <si>
    <t>0</t>
  </si>
  <si>
    <t>0100</t>
  </si>
  <si>
    <t>0102</t>
  </si>
  <si>
    <t>01 2 0000</t>
  </si>
  <si>
    <t>01 2 2002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</si>
  <si>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</si>
  <si>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100</t>
  </si>
  <si>
    <t>0103</t>
  </si>
  <si>
    <t>01 3 0000</t>
  </si>
  <si>
    <t xml:space="preserve">Функционирование представительных органов муниципальных образований </t>
  </si>
  <si>
    <t>01 3 2003</t>
  </si>
  <si>
    <t>200</t>
  </si>
  <si>
    <t>800</t>
  </si>
  <si>
    <t>0104</t>
  </si>
  <si>
    <t>Муниципальная программа города Усолье-Сибирское "Совершенствование муниципального регулирования" на 2015-2017 годы</t>
  </si>
  <si>
    <t>17 0 0000</t>
  </si>
  <si>
    <t xml:space="preserve">0104 </t>
  </si>
  <si>
    <t>17 3 0000</t>
  </si>
  <si>
    <t>Мероприятие "Обеспечение деятельности Комитета по управлению муниципальным имуществом администрации города"</t>
  </si>
  <si>
    <t>17 3 4100</t>
  </si>
  <si>
    <t>17 4 0000</t>
  </si>
  <si>
    <t>Мероприятие "Глава  местной администрации (исполнительно-распорядительного органа муниципального образования"</t>
  </si>
  <si>
    <t>17 4 4600</t>
  </si>
  <si>
    <t>Мероприятие " Обеспечение функционирования администрации города Усолье-Сибирское"</t>
  </si>
  <si>
    <t>17 4 5100</t>
  </si>
  <si>
    <t>Мероприятие " Обеспечение бесперебойной работы автоматизированных рабочих мест администрации города Усолье-Сибирское"</t>
  </si>
  <si>
    <t>17 4 5200</t>
  </si>
  <si>
    <t xml:space="preserve">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 </t>
  </si>
  <si>
    <t>53 3 0110</t>
  </si>
  <si>
    <t>0106</t>
  </si>
  <si>
    <t>Подпрограмма "Управление муниципальными финансами города Усолье-Сибирское" на 2015-2017 годы</t>
  </si>
  <si>
    <t>17 1 0000</t>
  </si>
  <si>
    <t>Мероприятие "Обеспечение эффективного управления муниципальными финансами формирования, организация исполнения бюджета города"</t>
  </si>
  <si>
    <t>17 1 1000</t>
  </si>
  <si>
    <t>Функционирование органа финансового надзора (Контрольно-счетная  палата  города Усолье-Сибирское)</t>
  </si>
  <si>
    <t>01 5 2005</t>
  </si>
  <si>
    <t>Обеспечение проведения выборов и референдумов</t>
  </si>
  <si>
    <t>0107</t>
  </si>
  <si>
    <t>02 0 0600</t>
  </si>
  <si>
    <t>Проведение муниципальных выборов</t>
  </si>
  <si>
    <t>0111</t>
  </si>
  <si>
    <t>Мероприятие "Резервный фонд администрации города Усолье-Сибирское"</t>
  </si>
  <si>
    <t>17 4 6000</t>
  </si>
  <si>
    <t>0113</t>
  </si>
  <si>
    <t>Мероприятие "Обеспечение полноты зарегистрированных прав муниципального образования города Усолье-Сибирское на земельные участки, расположенные на территории муниципального образования города Усолье-Сибирское"</t>
  </si>
  <si>
    <t>17 3 2100</t>
  </si>
  <si>
    <t>Мероприятие "Содержание временно не эксплуатируемых объектов"</t>
  </si>
  <si>
    <t>17 3 3100</t>
  </si>
  <si>
    <t>Мероприятие "Исполнение обязательств при владении и пользовании транспортными средствами (ОСАГО и транспортный налог)"</t>
  </si>
  <si>
    <t>17 3 3200</t>
  </si>
  <si>
    <t>Мероприятие "Услуги в области информационно-коммуникационных технологий"</t>
  </si>
  <si>
    <t>17 3 4200</t>
  </si>
  <si>
    <t>Мероприятие "Списание и утилизация муниципального имущества"</t>
  </si>
  <si>
    <t>17 3 1500</t>
  </si>
  <si>
    <t>Мероприятие "Размещение информационных сообщений в печатном издании"</t>
  </si>
  <si>
    <t>17 3 1400</t>
  </si>
  <si>
    <t>17 3 1300</t>
  </si>
  <si>
    <t>Мероприятие "Проведение рыночной оценки муниципального имущества и земельных участков"</t>
  </si>
  <si>
    <t>17 3 1200</t>
  </si>
  <si>
    <t>Мероприятие "Проведение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имущества"</t>
  </si>
  <si>
    <t>17 3 1100</t>
  </si>
  <si>
    <t>Мероприятие "Предоставление статистической информации"</t>
  </si>
  <si>
    <t>17 4 5300</t>
  </si>
  <si>
    <t>Муниципальная программа города Усолье-Сибирское "Развитие культуры и архивного дела" на 2015-2017 годы</t>
  </si>
  <si>
    <t>12 0 0000</t>
  </si>
  <si>
    <t>Подпрограмма "Создание единого культурного пространства и развитие архивного дела в городе Усолье-Сибирское" на 2015-2017 годы</t>
  </si>
  <si>
    <t>12 1 0000</t>
  </si>
  <si>
    <t>Мероприятие "Организация хранения, комплектования, учета и использования документов Архивного фонда Российской Федерации и других архивных документов МКУ "Муниципальный архив""</t>
  </si>
  <si>
    <t>12 1 6000</t>
  </si>
  <si>
    <t xml:space="preserve">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 </t>
  </si>
  <si>
    <t>55 1 0300</t>
  </si>
  <si>
    <t xml:space="preserve">Осуществление отдельных областных государственных полномочий в сфере труда </t>
  </si>
  <si>
    <t>57 1 0103</t>
  </si>
  <si>
    <t>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</si>
  <si>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90 А 0500</t>
  </si>
  <si>
    <t>90А 0600</t>
  </si>
  <si>
    <t>90 А 0600</t>
  </si>
  <si>
    <t>0300</t>
  </si>
  <si>
    <t>0309</t>
  </si>
  <si>
    <t>Муниципальная программа  "Обеспечение комплексных мер по предупреждению и ликвидации чрезвычайных ситуаций природного и техногенного характера и обеспечение пожарной безопасности" на 2015-2017 годы</t>
  </si>
  <si>
    <t>19 0 0000</t>
  </si>
  <si>
    <t>Подпрограмма  "Обеспечение реализации полномочий органов местного самоуправления муниципального образования "город Усолье-Сибирское" по защите населения и территорий от чрезвычайных ситуаций, гражданской обороне" на 2015-2017 годы</t>
  </si>
  <si>
    <t>19 1 0000</t>
  </si>
  <si>
    <t>19 1 1000</t>
  </si>
  <si>
    <t>Подпрограмма "Реализация полномочий органов местного самоуправления муниципального образования "город Усолье-Сибирское" по обеспечению первичных мер пожарной безопасности"</t>
  </si>
  <si>
    <t>19 2 0000</t>
  </si>
  <si>
    <t>Мероприятие "Изготовление и монтаж баннеров на противопожарную тематику"</t>
  </si>
  <si>
    <t>19 2 2000</t>
  </si>
  <si>
    <t>Мероприятие "Изготовление памяток на противопожарную тематику"</t>
  </si>
  <si>
    <t>19 2 3000</t>
  </si>
  <si>
    <t>Подпрограмма "Поддержка в состоянии постоянной готовности к использованию системы оповещения органов управления, населения об опасностях, возникающих при ведении военных действий или вследствие этих действий, а так же об угрозе возникновения или о возникновении чрезвычайных ситуаций природного и техногенного характера" на 2015-2017 годы</t>
  </si>
  <si>
    <t>19 3 0000</t>
  </si>
  <si>
    <t>Мероприятие "Поддержка в состоянии постоянной готовности к использованию системы оповещения органов управления, населения об опасностях, возникающих при ведении военных действий или вследствие этих действий, а так же об угрозе возникновения или о возникновении чрезвычайных ситуаций природного и техногенного характера" на 2015-2017 годы</t>
  </si>
  <si>
    <t>19 3 1000</t>
  </si>
  <si>
    <t>Мероприятие "Накопление, восполнение резерва материальных ресурсов города Усолье-Сибирское"</t>
  </si>
  <si>
    <t>17 4 7000</t>
  </si>
  <si>
    <t>0400</t>
  </si>
  <si>
    <t>0401</t>
  </si>
  <si>
    <t xml:space="preserve">Осуществление отдельных областных государственных полномочий в области регулирования тарифов на услуги организаций коммунального комплекса </t>
  </si>
  <si>
    <t>61 3 0102</t>
  </si>
  <si>
    <t xml:space="preserve">Осуществление отдельных областных государственных полномочий в сфере водоснабжения и водоотведения </t>
  </si>
  <si>
    <t>61 3 0103</t>
  </si>
  <si>
    <t>0405</t>
  </si>
  <si>
    <t xml:space="preserve">Осуществление отдельных областных государственных полномочий в сфере обращения с безнадзорными собаками и кошками в Иркутской области </t>
  </si>
  <si>
    <t>59 2 0103</t>
  </si>
  <si>
    <t>0409</t>
  </si>
  <si>
    <t>Муниципальная программа Развитие жилищно-коммунального хозяйства" на 2015-2017 годы</t>
  </si>
  <si>
    <t>16 0 0000</t>
  </si>
  <si>
    <t>16 5 0000</t>
  </si>
  <si>
    <t>Мероприятие "Содержание, ремонт светофорных объектов"</t>
  </si>
  <si>
    <t>16 5 1000</t>
  </si>
  <si>
    <t>Мероприятие "Приведение в соответствие дорожных знаков согласно ГОСТ Р 52289-04"</t>
  </si>
  <si>
    <t>16 5 2000</t>
  </si>
  <si>
    <t>Мероприятие "Устройство дорожной разметки"</t>
  </si>
  <si>
    <t>16 5 3000</t>
  </si>
  <si>
    <t>16 5 4000</t>
  </si>
  <si>
    <t>16 3 0000</t>
  </si>
  <si>
    <t>Мероприятие "Содержание дорог местного значения"</t>
  </si>
  <si>
    <t>16 3 2000</t>
  </si>
  <si>
    <t>0412</t>
  </si>
  <si>
    <t>Муниципальная программа города Усолье-Сибирское "Муниципальная поддержка приоритетных отраслей экономики" на 2015-2017 годы</t>
  </si>
  <si>
    <t>18 0 0000</t>
  </si>
  <si>
    <t>18 1 0000</t>
  </si>
  <si>
    <t>Мероприятие "Размещение информационных материалов в СМИ, освещающих вопросы развития малого и среднего предпринимательства"</t>
  </si>
  <si>
    <t>18 1 1000</t>
  </si>
  <si>
    <t>Мероприятие "Оказание финансовой поддержки  субъектам малого и среднего предпринимательства"</t>
  </si>
  <si>
    <t>18 1 2000</t>
  </si>
  <si>
    <t>Подпрограмма "Организация и обеспечение контроля над осуществлением капитального строительства, реконструкции, капитального и текущего ремонта объектов муниципальной собственности"  на 2015-2017 годы</t>
  </si>
  <si>
    <t>16 7 0000</t>
  </si>
  <si>
    <t>Мероприятие "Комплексное выполнение функций заказчика и застройщика муниципального жилого фонда города"</t>
  </si>
  <si>
    <t>16 7 1000</t>
  </si>
  <si>
    <t>0500</t>
  </si>
  <si>
    <t>0501</t>
  </si>
  <si>
    <t>Муниципальная программа города Усолье-Сибирское "Развитие жилищно-коммунального хозяйства" на 2015-2017 годы</t>
  </si>
  <si>
    <t>Подпрограмма "Капитальный ремонт общего имущества в многоквартирных домах, расположенных на территории города Усолье-Сибирское" на 2015-2017 годы</t>
  </si>
  <si>
    <t>16 1 0000</t>
  </si>
  <si>
    <t>Мероприятие "Своевременная ежемесячная оплата взносов на капитальный ремонт многоквартирных домов в доле муниципальных жилых и нежилых помещений Региональному оператору"</t>
  </si>
  <si>
    <t>16 1 3000</t>
  </si>
  <si>
    <t>16 2 0000</t>
  </si>
  <si>
    <t>Мероприятие "Текущий ремонт помещений муниципального жилищного фонда"</t>
  </si>
  <si>
    <t>16 2 1000</t>
  </si>
  <si>
    <t>Мероприятие "Ремонт квартир ветеранов ВОВ"</t>
  </si>
  <si>
    <t>16  2 2000</t>
  </si>
  <si>
    <t>16 2 2000</t>
  </si>
  <si>
    <t>Мероприятие "Текущий ремонт крыш"</t>
  </si>
  <si>
    <t>16 2 3000</t>
  </si>
  <si>
    <t>Исполнение судебных актов по обеспечению жилыми помещениями детей-сирот и детей, оставшихся без попечения родителей,  лиц из числа детей-сирот и детей, оставшихся без попечения родителей, вынесенных в соответствии с Законом Иркутской области от 22 июня 2010 года № 50-ОЗ "О дополнительных гарантиях прав детей-сирот и детей, оставшихся без попечения родителей, на жилое помещение в Иркутской области" и Законом Иркутской области от 29 июня 2010 года № 52-ОЗ "О наделении органов местного самоуправления областными государственными полномочиями по обеспечению детей-сирот и детей, оставшихся без попечения родителей, лиц из числа детей-сирот и детей, оставшихся без попечения родителей, жилыми помещениями по договорам социального найма в Иркутской области</t>
  </si>
  <si>
    <t>64 Г 0202</t>
  </si>
  <si>
    <t>Капитальные вложения в объекты недвижимого имущества государственной (муниципальной) собственности</t>
  </si>
  <si>
    <t>400</t>
  </si>
  <si>
    <t>0502</t>
  </si>
  <si>
    <t>Оплата расходов на погашение исполнительных сборов</t>
  </si>
  <si>
    <t>06.2.2022</t>
  </si>
  <si>
    <t>Предоставление молодым семьям- участникам подпрограммы социальных выплат на приобретение (строительство) жилья</t>
  </si>
  <si>
    <t>15.2.0001</t>
  </si>
  <si>
    <t>Подпрограмма" Энергосбережение и повышение энергетической эффективности города Усолье-Сибирское" на 2015-2017  годы</t>
  </si>
  <si>
    <t>16 6 0000</t>
  </si>
  <si>
    <t>Мероприятие "Установка общедомовых приборов учета энергоресурсов в городе Усолье-Сибирское и установка индивидуальных квартирных  приборов в муниципальном жилищном фонде"</t>
  </si>
  <si>
    <t>16 6 1000</t>
  </si>
  <si>
    <t>Мероприятие " Актуализация схем теплоснабжения, водоснабжения и водопотребления города Усолье-Сибирское"</t>
  </si>
  <si>
    <t>16 6 2000</t>
  </si>
  <si>
    <t>0503</t>
  </si>
  <si>
    <t>16 4 0000</t>
  </si>
  <si>
    <t>Мероприятие "Содержание наружного освещения города Усолье-Сибирское"</t>
  </si>
  <si>
    <t>16 4 1000</t>
  </si>
  <si>
    <t>Мероприятие "Сопровождение проведения городских мероприятий"</t>
  </si>
  <si>
    <t>16 4 2000</t>
  </si>
  <si>
    <t>Мероприятие "Обеспечение проведения месячника санитарной очистки города Усолье-Сибирское"</t>
  </si>
  <si>
    <t>16 4 3100</t>
  </si>
  <si>
    <t>Мероприятие "Содержание Нижнего парка города Усолье-Сибирское"</t>
  </si>
  <si>
    <t>16 4 3200</t>
  </si>
  <si>
    <t>16.6.0302</t>
  </si>
  <si>
    <t>Субсидии из областного бюджета на создание условий для обеспечения энергосбережения и повышения энергетической эффективности в бюджетной сфере</t>
  </si>
  <si>
    <t>Мероприятие "Содержание городского мемориала памяти"</t>
  </si>
  <si>
    <t>16 4 3300</t>
  </si>
  <si>
    <t>Мероприятие "Содержание городского кладбища"</t>
  </si>
  <si>
    <t>16 4 3400</t>
  </si>
  <si>
    <t>Мероприятие "Углубление русла реки Шелестиха для предотвращения подтопления жилых домов и дорог города Усолье-Сибирское"</t>
  </si>
  <si>
    <t>16 4 4000</t>
  </si>
  <si>
    <t>Мероприятие "Озеленение, формовочная обрезка деревьев"</t>
  </si>
  <si>
    <t>16 4 5000</t>
  </si>
  <si>
    <t>Мероприятие "Строительство дорог нового кладбища"</t>
  </si>
  <si>
    <t>16 4 6000</t>
  </si>
  <si>
    <t>Мероприятие "Строительство нового кладбища"</t>
  </si>
  <si>
    <t>16 4 8000</t>
  </si>
  <si>
    <t>Мероприятие "Опашка минерализованной полосы по периметру жилого сектора"</t>
  </si>
  <si>
    <t>19 2 1000</t>
  </si>
  <si>
    <t>0700</t>
  </si>
  <si>
    <t>0701</t>
  </si>
  <si>
    <t>Муниципальная программа города Усолье-Сибирское "Развитие образования " на 2015-2017 годы</t>
  </si>
  <si>
    <t>10 0 0000</t>
  </si>
  <si>
    <t>Подпрограмма "Развитие дошкольного образования города Усолье-Сибирское" на 2015-2017 годы</t>
  </si>
  <si>
    <t>10 1 0000</t>
  </si>
  <si>
    <t xml:space="preserve">Мероприятие "Софинансирование расходных обязательств органов местного самоуправления муниципальных образований Иркутской области  по  вопросам местного  значения по организации предоставления  общедоступного и бесплатного дошкольного, начального общего, основного общего, среднего общего образования на территории муниципального образования  на обеспечение среднесуточного набора продуктов питания детей и подростков, находящихся под диспансерным наблюдением у фтизиатра по 4-5 группе" </t>
  </si>
  <si>
    <t>10 1 0402</t>
  </si>
  <si>
    <t>600</t>
  </si>
  <si>
    <t>10 1 1301</t>
  </si>
  <si>
    <t>Мероприятие "Обеспечение деятельности дошкольных образовательных учреждений"</t>
  </si>
  <si>
    <t>10 1 1000</t>
  </si>
  <si>
    <t>0702</t>
  </si>
  <si>
    <t>Подпрограмма "Развитие начального общего, основного общего, среднего общего образования города Усолье-Сибирское" на 2015-2017 годы</t>
  </si>
  <si>
    <t>10 2 0000</t>
  </si>
  <si>
    <t>Мероприятие "Софинансирование расходных обязательств органов местного самоуправления муниципальных образований Иркутской области  по  вопросам местного  значения по организации предоставления  общедоступного и бесплатного дошкольного, начального общего, основного общего, среднего общего образования на территории муниципального образования  на обеспечение среднесуточного набора продуктов питания детей и подростков, находящихся под диспансерным наблюдением у фтизиатра по 4-5 группе "</t>
  </si>
  <si>
    <t>10 2 0402</t>
  </si>
  <si>
    <t>Мероприятие "Субвенции на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реализующих программы начального общего, основного общего, среднего общего образования, обеспечение дополнительного образования детей в муниципальных общеобразовательных организациях"</t>
  </si>
  <si>
    <t>10 2 1302</t>
  </si>
  <si>
    <t>Мероприятие "Обеспечение деятельности общеобразовательных учреждений"</t>
  </si>
  <si>
    <t>10 2 1000</t>
  </si>
  <si>
    <t>Подпрограмма "Развитие дополнительного образования города Усолье-Сибирское" на 2015-2017 годы</t>
  </si>
  <si>
    <t>10 3 0000</t>
  </si>
  <si>
    <t>Организация предоставления доступного современного качественного дополнительного образования</t>
  </si>
  <si>
    <t>10 3 1000</t>
  </si>
  <si>
    <t xml:space="preserve">Проведение мероприятий с социально активными и творческими учащимися </t>
  </si>
  <si>
    <t>10 3 2000</t>
  </si>
  <si>
    <t>0707</t>
  </si>
  <si>
    <t>Муниципальная программа города Усолье-Сибирское "Молодежная политика" на 2015-2017 годы</t>
  </si>
  <si>
    <t>13 0 0000</t>
  </si>
  <si>
    <t xml:space="preserve">Подпрограмма "Молодежь города Усолье-Сибирское" на 2015-2017 годы </t>
  </si>
  <si>
    <t>13 1 0000</t>
  </si>
  <si>
    <t>Мероприятие "Создание условий для содержательного досуга, развития эстетического воспитания  и молодежного творчества"</t>
  </si>
  <si>
    <t>131 1000</t>
  </si>
  <si>
    <t>13 1 1000</t>
  </si>
  <si>
    <t>Мероприятие "Обеспечение деятельности Молодежного парламента при Думе города Усолье-Сибирское"</t>
  </si>
  <si>
    <t>13 1 3000</t>
  </si>
  <si>
    <t>13 3 0000</t>
  </si>
  <si>
    <t>Мероприятие "Организация занятости в летний период целевой смены «трудных» подростков на базе детских клубов по месту жительства"</t>
  </si>
  <si>
    <t>13 3 1000</t>
  </si>
  <si>
    <t xml:space="preserve">10 4 0000 </t>
  </si>
  <si>
    <t>Мероприятие "Организация отдыха и оздоровления детей и подростков на базе детского оздоровительного лагеря "Смена"</t>
  </si>
  <si>
    <t xml:space="preserve">0707 </t>
  </si>
  <si>
    <t>10 4 1000</t>
  </si>
  <si>
    <t>Мероприятие "Организация отдыха и занятости детей и подростков на базе общеобразовательных организаций"</t>
  </si>
  <si>
    <t>10 4 2000</t>
  </si>
  <si>
    <t>0709</t>
  </si>
  <si>
    <t>Подпрограмма "Развитие начального общего, основного общего, среднего общего образования города Усолье-Сибирское на 2015-2017 гг."</t>
  </si>
  <si>
    <t xml:space="preserve">0709 </t>
  </si>
  <si>
    <t>10 5 0000</t>
  </si>
  <si>
    <t>Мероприятие "Создание организационно-управленческих, информационно-методических условий, ориентированных на обеспечение доступности качественного образования</t>
  </si>
  <si>
    <t>13 2 0000</t>
  </si>
  <si>
    <t>Мероприятие "Организация праздников, спортивно-массовых мероприятий для детей подучетной категории"</t>
  </si>
  <si>
    <t>13 3 2000</t>
  </si>
  <si>
    <t>Культура, кинематография</t>
  </si>
  <si>
    <t>0800</t>
  </si>
  <si>
    <t xml:space="preserve">Культура  </t>
  </si>
  <si>
    <t>0801</t>
  </si>
  <si>
    <t>12 1 5144</t>
  </si>
  <si>
    <t>Иные межбюджетные трансферты на комплектование книжных фондов библиотек муниципальных образований Иркутской области за счет средств областного бюджета</t>
  </si>
  <si>
    <t>12 1 0802</t>
  </si>
  <si>
    <t>Мероприятие "Обеспечение функционирования учреждений культуры"</t>
  </si>
  <si>
    <t>12 1 2000</t>
  </si>
  <si>
    <t>0804</t>
  </si>
  <si>
    <t>1000</t>
  </si>
  <si>
    <t>1001</t>
  </si>
  <si>
    <t>Муниципальная программа "Социальная поддержка населения города Усолье-Сибирское" на 2015-2017 годы</t>
  </si>
  <si>
    <t>14 0 0000</t>
  </si>
  <si>
    <t>14 1 0000</t>
  </si>
  <si>
    <t>Мероприятие "Выплата пенсии за выслугу лет лицам, замещавшим должности муниципальной службы в администрации города Усолье-Сибирское"</t>
  </si>
  <si>
    <t>14 1 1000</t>
  </si>
  <si>
    <t>300</t>
  </si>
  <si>
    <t>Мероприятие "Ежемесячная выплата  и ежегодная единовременная выплата ко Дню города  Почетным гражданам города"</t>
  </si>
  <si>
    <t>14 1 2000</t>
  </si>
  <si>
    <t>Мероприятие "Расходы, связанные с изготовлением Почетных лент и удостоверений для вручения Почетным гражданам города"</t>
  </si>
  <si>
    <t>14 1 3000</t>
  </si>
  <si>
    <t>Мероприятие "Последние почести в случае смерти лица, удостоенного звания "Почетный гражданин муниципального образования "город Усолье-Сибирское""</t>
  </si>
  <si>
    <t>14 1 4000</t>
  </si>
  <si>
    <t>1003</t>
  </si>
  <si>
    <t xml:space="preserve">Предоставление гражданам субсидий на оплату жилых помещений и коммунальных услуг </t>
  </si>
  <si>
    <t>53 3 0111</t>
  </si>
  <si>
    <t xml:space="preserve">Осуществление отдельных областных государственных полномочий по предоставлению мер социальной поддержки многодетным и малоимущим семьям </t>
  </si>
  <si>
    <t>53 5 0502</t>
  </si>
  <si>
    <t>Муниципальная программа города Усолье-Сибирское "Обеспечение населения доступным жильем" на 2015-2017 годы</t>
  </si>
  <si>
    <t>15 0 0000</t>
  </si>
  <si>
    <t>15 2 0000</t>
  </si>
  <si>
    <t>Мероприятие "Предоставление молодым семьям- участникам подпрограммы социальных выплат на приобретение (строительство) жилья"</t>
  </si>
  <si>
    <t>1006</t>
  </si>
  <si>
    <t xml:space="preserve">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 </t>
  </si>
  <si>
    <t>53 5 1602</t>
  </si>
  <si>
    <t>14 2 0000</t>
  </si>
  <si>
    <t>Мероприятие "Предоставление субсидии СО НКО на реализацию социально значимых проектов"</t>
  </si>
  <si>
    <t>14 2 1000</t>
  </si>
  <si>
    <t>Физическая культура и спорт</t>
  </si>
  <si>
    <t>1100</t>
  </si>
  <si>
    <t xml:space="preserve">Физическая культура  </t>
  </si>
  <si>
    <t>1101</t>
  </si>
  <si>
    <t>Муниципальная программа "Развитие физической культуры и спорта в городе Усолье-Сибирское" на 2015-2017 годы</t>
  </si>
  <si>
    <t>11 0 0000</t>
  </si>
  <si>
    <t>11 1 0000</t>
  </si>
  <si>
    <t>Мероприятие " Обеспечение условий, способствующих населения, города Усолье-Сибирское систематически заниматься физической культурой и массовым спортом"</t>
  </si>
  <si>
    <t>11 1 3000</t>
  </si>
  <si>
    <t>1105</t>
  </si>
  <si>
    <t>Мероприятие "Повышение квалификации физкультурных работников и специалистов органов исполнительной власти в сфере физической культуры и спорта"</t>
  </si>
  <si>
    <t>11 1 1000</t>
  </si>
  <si>
    <t>Мероприятия по календарному плану отдела по физической культуре  и спорту</t>
  </si>
  <si>
    <t>11 1 2100</t>
  </si>
  <si>
    <t>Мероприятия "Спартакиада  среди предприятий и учреждений города"</t>
  </si>
  <si>
    <t>11 1 2200</t>
  </si>
  <si>
    <t>Мероприятие "Спартакиада  среди  средне-специальных учебных заведений"</t>
  </si>
  <si>
    <t>11 1 2300</t>
  </si>
  <si>
    <t>Мероприятие "Спартакиада среди общеобразовательных школ города"</t>
  </si>
  <si>
    <t>11 1 2400</t>
  </si>
  <si>
    <t>Мероприятие "Содействие в оснащении необходимым спортивным оборудованием и инвентарем для занятий физической культурой и спортом"</t>
  </si>
  <si>
    <t>11 1 4000</t>
  </si>
  <si>
    <t>11 2 0000</t>
  </si>
  <si>
    <t>Мероприятие "Участие сборных команд и спортсменов в областных, региональных, всероссийских и международных соревнованиях"</t>
  </si>
  <si>
    <t>11 2 1000</t>
  </si>
  <si>
    <t>Средства массовой информации</t>
  </si>
  <si>
    <t>1200</t>
  </si>
  <si>
    <t>1202</t>
  </si>
  <si>
    <t>17 4 4100</t>
  </si>
  <si>
    <t>17 4 4200</t>
  </si>
  <si>
    <t>Изготовление  и наружное размещение официальной информации в форме баннеров</t>
  </si>
  <si>
    <t>17 4 4500</t>
  </si>
  <si>
    <t>1204</t>
  </si>
  <si>
    <t>17 4 4300</t>
  </si>
  <si>
    <t>17 4 4400</t>
  </si>
  <si>
    <t>Обслуживание государственного и муниципального долга</t>
  </si>
  <si>
    <t>1300</t>
  </si>
  <si>
    <t>1301</t>
  </si>
  <si>
    <t>Мероприятие "Процентные платежи по долгу муниципального образования города Усолье-Сибирское"</t>
  </si>
  <si>
    <t>17 1 2000</t>
  </si>
  <si>
    <t>700</t>
  </si>
  <si>
    <t>Распределение бюджетных ассигнований бюджета города Усолье-Сибирское на  2015год</t>
  </si>
  <si>
    <t xml:space="preserve">Сибирское и непрограммным направлениям деятельности) и группам  видов расходов </t>
  </si>
  <si>
    <t>классификации расходов бюджетов</t>
  </si>
  <si>
    <t>по разделам, подразделам, целевым статьям (муниципальным программам города Усолье-</t>
  </si>
  <si>
    <t>11.1.2400</t>
  </si>
  <si>
    <t>11.2.0000</t>
  </si>
  <si>
    <t>11.2.1000</t>
  </si>
  <si>
    <t>СРЕДСТВА МАССОВОЙ ИНФОРМАЦИИ</t>
  </si>
  <si>
    <t>17.4.4100</t>
  </si>
  <si>
    <t>17.4.4200</t>
  </si>
  <si>
    <t>Изготовление и наружное размещение официальной информации в форме баннеров</t>
  </si>
  <si>
    <t>17.4.4500</t>
  </si>
  <si>
    <t>17.4.4300</t>
  </si>
  <si>
    <t>17.4.4400</t>
  </si>
  <si>
    <t>ОБСЛУЖИВАНИЕ ГОСУДАРСТВЕННОГО И МУНИЦИПАЛЬНОГО ДОЛГА</t>
  </si>
  <si>
    <t>Процентные платежи по долгу муниципального образования города Усолье-Сибирское</t>
  </si>
  <si>
    <t>17.1.2000</t>
  </si>
  <si>
    <t>Наименование показателя</t>
  </si>
  <si>
    <t>РЗ</t>
  </si>
  <si>
    <t>ПР</t>
  </si>
  <si>
    <t>КВР</t>
  </si>
  <si>
    <t>Сумма</t>
  </si>
  <si>
    <t>2</t>
  </si>
  <si>
    <t>3</t>
  </si>
  <si>
    <t>4</t>
  </si>
  <si>
    <t>5</t>
  </si>
  <si>
    <t/>
  </si>
  <si>
    <t>Руководство и управление в сфере установленных функций органов государственной власти субъектов Российской Федерации и органов местного самоуправления</t>
  </si>
  <si>
    <t>01.0.0000</t>
  </si>
  <si>
    <t>01.2.0000</t>
  </si>
  <si>
    <t>01.2.2002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</si>
  <si>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</si>
  <si>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01.3.0000</t>
  </si>
  <si>
    <t>Функционирование представительных органов муниципальных образований</t>
  </si>
  <si>
    <t>01.3.2003</t>
  </si>
  <si>
    <t>17.0.0000</t>
  </si>
  <si>
    <t>Подпрограмма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2015-2017 годы</t>
  </si>
  <si>
    <t>17.3.0000</t>
  </si>
  <si>
    <t>основное мероприятие "Обеспечение деятельности КУМИ"</t>
  </si>
  <si>
    <t>17.3.4100</t>
  </si>
  <si>
    <t>17.4.0000</t>
  </si>
  <si>
    <t xml:space="preserve">Глава местной администрации исполнительно-распорядительного органа муниципального образования </t>
  </si>
  <si>
    <t>17.4.4600</t>
  </si>
  <si>
    <t>Обеспечение функционирования администрации города Усолье-Сибирское</t>
  </si>
  <si>
    <t>17.4.5100</t>
  </si>
  <si>
    <t>Обеспечение бесперебойной работы автоматизированных рабочих мест администрации города Усолье-Сибирское</t>
  </si>
  <si>
    <t>17.4.5200</t>
  </si>
  <si>
    <t>Предоставление гражданам субсидий на оплату жилых помещений и коммунальных услуг</t>
  </si>
  <si>
    <t>53.0.0000</t>
  </si>
  <si>
    <t>53.3.0000</t>
  </si>
  <si>
    <t>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</t>
  </si>
  <si>
    <t>53.3.0110</t>
  </si>
  <si>
    <t>Функционирование органа финансового надзора (Контрольно-счетная палата города Усолье-Сибирское)</t>
  </si>
  <si>
    <t>01.5.0000</t>
  </si>
  <si>
    <t>01.5.2005</t>
  </si>
  <si>
    <t>Подпрограмма "Управление муниципальными финансами города Усолье-Сибирское"</t>
  </si>
  <si>
    <t>17.1.0000</t>
  </si>
  <si>
    <t>Обеспечение эффективного управления муниципальными финансами формирования, организация исполнения бюджета города</t>
  </si>
  <si>
    <t>17.1.1000</t>
  </si>
  <si>
    <t>Резервный фонд администрации города Усолье-Сибирское</t>
  </si>
  <si>
    <t>17.4.6000</t>
  </si>
  <si>
    <t>Реализация государственных функций, связанных с общегосударственным управлением</t>
  </si>
  <si>
    <t>06.0.0000</t>
  </si>
  <si>
    <t>Оплата по исполнительным листам</t>
  </si>
  <si>
    <t>06.2.0000</t>
  </si>
  <si>
    <t>06.2.2021</t>
  </si>
  <si>
    <t>Муниципальная программа "Развитие культуры и архивного дела" на 2015-2017 годы</t>
  </si>
  <si>
    <t>12.0.0000</t>
  </si>
  <si>
    <t>12.1.0000</t>
  </si>
  <si>
    <t>Организация хранения, комплектования, учета и использования документов Архивного фонда Российской Федерации и других архивных документов МКУ "Муниципальный архив"</t>
  </si>
  <si>
    <t>12.1.6000</t>
  </si>
  <si>
    <t>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</si>
  <si>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17.3.1100</t>
  </si>
  <si>
    <t>Проведение рыночной оценки муниципального имущества и земельных участков</t>
  </si>
  <si>
    <t>17.3.1200</t>
  </si>
  <si>
    <t>17.3.1300</t>
  </si>
  <si>
    <t>Размещение информационных сообщений в печатном издании</t>
  </si>
  <si>
    <t>17.3.1400</t>
  </si>
  <si>
    <t>Обеспечение полноты зарегистрированных прав муниципального образования города Усолье-Сибирское на земельные участки, расположенные на территории муниципального образования города Усолье-Сибирское</t>
  </si>
  <si>
    <t>17.3.2100</t>
  </si>
  <si>
    <t>Содержание временно не эксплуатируемых объектов</t>
  </si>
  <si>
    <t>17.3.3100</t>
  </si>
  <si>
    <t>Исполнение обязательств при владении и пользовании транспортными средствами (ОСАГО и транспортный налог)</t>
  </si>
  <si>
    <t>17.3.3200</t>
  </si>
  <si>
    <t>Содержание сооружений - водонапорных скважин</t>
  </si>
  <si>
    <t>17.3.3300</t>
  </si>
  <si>
    <t>Внедрение программного продукта для учета и управления муниципальным имуществом, система электронного документооборота, услуги по сопровождению программного обеспечения</t>
  </si>
  <si>
    <t>17.3.4200</t>
  </si>
  <si>
    <t>Повышение квалификации сотрудников комитета по управлению муниципальным имуществом</t>
  </si>
  <si>
    <t>17.3.4300</t>
  </si>
  <si>
    <t>Закупка товаров, работ, услуг для обеспечения деятельности сотрудников комитета по управлению муниципальным имуществом</t>
  </si>
  <si>
    <t>17.3.4400</t>
  </si>
  <si>
    <t>Предоставление статистической информации</t>
  </si>
  <si>
    <t>17.4.5300</t>
  </si>
  <si>
    <t>Содержание МКУ "ЦБ города Усолье-Сибирское"</t>
  </si>
  <si>
    <t>17.4.8000</t>
  </si>
  <si>
    <t>Государственная программа Иркутской области «Развитие культуры» на 2014-2018 годы</t>
  </si>
  <si>
    <t>55.0.0000</t>
  </si>
  <si>
    <t>Субсидии бюджетам муниципальных образований Иркутской области на развитие домов культуры</t>
  </si>
  <si>
    <t>55.1.0000</t>
  </si>
  <si>
    <t>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</si>
  <si>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55.1.0300</t>
  </si>
  <si>
    <t>Осуществление отдельных областных государственных полномочий в сфере труда</t>
  </si>
  <si>
    <t>57.0.0000</t>
  </si>
  <si>
    <t>57.1.0000</t>
  </si>
  <si>
    <t xml:space="preserve">	Осуществление отдельных областных государственных полномочий в сфере труда</t>
  </si>
  <si>
    <t>57.1.0302</t>
  </si>
  <si>
    <t>90.0.0000</t>
  </si>
  <si>
    <t>Субвенции на 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</si>
  <si>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90.А.0000</t>
  </si>
  <si>
    <t>90.А.0500</t>
  </si>
  <si>
    <t>90.А.0600</t>
  </si>
  <si>
    <t>Накопление, восполнение резерва материальных ресурсов города Усолье-Сибирское</t>
  </si>
  <si>
    <t>17.4.7000</t>
  </si>
  <si>
    <t>Муниципальная программа "Обеспечение комплексных мер по предупреждению и ликвидации чрезвычайных ситуаций природного и техногенного характера и обеспечение пожарной безопасности" на 2015-2017 годы</t>
  </si>
  <si>
    <t>19.0.0000</t>
  </si>
  <si>
    <t>Подпрограмма "Обеспечение реализации полномочий органов местного самоуправления муниципального образования "город Усолье-Сибирское" по защите населения и территорий от чрезвычайных ситуаций, гражданской обороне" на 2015-2017 годы</t>
  </si>
  <si>
    <t>19.1.0000</t>
  </si>
  <si>
    <t>Обеспечение деятельности постоянно действующего органа управления гражданской обороны, предупреждения и ликвидации чрезвычайных ситуаций и органа повседневного управления города Усолье-Сибирское - МКУ "Служба города Усолье-Сибирское по решению вопросов гражданской обороны, чрезвычайных ситуаций и пожарной безопасности" по реализации полномочий органов местного самоуправления муниципального образования "город Усолье-Сибирское" по защите населения и территорий от чрезвычайных ситуаций, гражданской обороне</t>
  </si>
  <si>
    <t>Подпрограмма  «Поддержка в состоянии постоянной готовности к использованию системы оповещения органов управления, населения об опасностях, возникающих при ведении военных действий или вследствие этих действий, а так же об угрозе возникновения или о возникновении чрезвычайных ситуаций природного и техногенного характера на 2015-2017 годы»</t>
  </si>
  <si>
    <t>Эксплуатационно-техническое обслуживание системы оповещения органов управления, населения города об опасностях, возникающих при ведении военных действий или вследствие этих действий, а так же об угрозе возникновения или о возникновении чрезвычайных ситуаций природного и техногенного характера, включая услуги связи для организации управления комплексом технических средств оповещения П-166МАСПО ГО</t>
  </si>
  <si>
    <t>Обеспечение мероприятий по капитальному ремонту многоквартирных  домов города, включенных в первый пятилетний план реализации Региональной программы капитального ремонта общего имущества в многоквартирных домах на территории Иркутской области на 2014 - 2043 годы</t>
  </si>
  <si>
    <t>«Прочие субсидии бюджетам городских округов на реализацию мероприятий перечня проектов народных инициатив - Подпрограмма "Государственная политика в сфере экономического развития Иркутской области» ГП Иркутской области «Экономическое развитие и инновационная экономика» на 2015-2020 годы».(культура)</t>
  </si>
  <si>
    <t>«Прочие субсидии бюджетам городских округов на реализацию мероприятий перечня проектов народных инициатив - Подпрограмма "Государственная политика в сфере экономического развития Иркутской области» ГП Иркутской области «Экономическое развитие и инновационная экономика» на 2015-2020 годы».</t>
  </si>
  <si>
    <t>Софинансирование расходных обязательств органов местного самоуправления муниципальных образований Иркутской области  по  вопросам местного  значения по организации предоставления  общедоступного и бесплатного дошкольного, начального общего, основного общего, среднего общего образования на территории муниципального образования  на обеспечение среднесуточного набора продуктов питания детей и подростков, находящихся под диспансерным наблюдением у фтизиатра по 4-5 группе (Субсидия на туберкулезников (ГП Развитие здравоохранения)</t>
  </si>
  <si>
    <t>Субсидия в целях софинансирование расходов, связанных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 по IV и VI группам, посещающих группы оздоровительной направленности в муниципальных дошкольных образовательных организациях</t>
  </si>
  <si>
    <t>Субвенции на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реализующих программы начального общего, основного общего, среднего общего образования, обеспечение дополнительного образования детей в муниципальных общеобразовательных организациях</t>
  </si>
  <si>
    <t>Субсидия в целях софинансирования расходов, связанных с оплатой набора продуктов питания в лагерях с дневным пребыванием детей, организованных органами местного самоуправления по основному мероприятию "Организация отдыха и оздоровления детей в рамках полномочий министерства социального развития, опеки и попечительства Иркутской области" по ГП Иркутской области "Социальная поддержка населения" на 2014-2018 годы</t>
  </si>
  <si>
    <t>«Прочие субсидии бюджетам городских округов на реализацию мероприятий перечня проектов народных инициатив - Подпрограмма "Государственная политика в сфере экономического развития Иркутской области» ГП Иркутской области «Экономическое развитие и инновационная экономика» на 2015-2020 годы».(спорт)</t>
  </si>
  <si>
    <t>19.1.1000</t>
  </si>
  <si>
    <t>Подпрограмма  "Реализация полномочий органов местного самоуправления муниципального образования "город Усолье-Сибирское" по обеспечению первичных мер пожарной безопасности" на 2015 - 2017 годы</t>
  </si>
  <si>
    <t>19.2.0000</t>
  </si>
  <si>
    <t>Изготовление и монтаж баннеров на противопожарную тематику</t>
  </si>
  <si>
    <t>19.2.2000</t>
  </si>
  <si>
    <t>Изготовление памяток на противопожарную тематику</t>
  </si>
  <si>
    <t>19.2.3000</t>
  </si>
  <si>
    <t>19.3.0000</t>
  </si>
  <si>
    <t>19.3.1000</t>
  </si>
  <si>
    <t>Осуществление отдельных областных государственных полномочий в области регулирования тарифов на услуги организаций коммунального комплекса</t>
  </si>
  <si>
    <t>61.0.0000</t>
  </si>
  <si>
    <t>61.3.0000</t>
  </si>
  <si>
    <t>61.3.0102</t>
  </si>
  <si>
    <t>Осуществление отдельных областных государственных полномочий в сфере водоснабжения и водоотведения</t>
  </si>
  <si>
    <t>61.3.0103</t>
  </si>
  <si>
    <t>Муниципальная программа "Развитие жилищно-коммунального хозяйства" на 2015-2017 годы</t>
  </si>
  <si>
    <t>16.0.0000</t>
  </si>
  <si>
    <t>Подпрограмма"Благоустройство территории города Усолье-Сибирское" на 2015-2017 годы</t>
  </si>
  <si>
    <t>16.4.0000</t>
  </si>
  <si>
    <t>Отлов и содержание безнадзорных животных</t>
  </si>
  <si>
    <t>16.4.9000</t>
  </si>
  <si>
    <t>Субвенция на осуществление отдельных областных государственных полномочий в области отлова, транспортировки и передержки безнадзорных собак и кошек в Иркутской области</t>
  </si>
  <si>
    <t>68.0.0000</t>
  </si>
  <si>
    <t>68.Г.0000</t>
  </si>
  <si>
    <t>68.Г.0103</t>
  </si>
  <si>
    <t>16.3.0000</t>
  </si>
  <si>
    <t>Субсидия на ремонт дорог к садоводствам за счет средств областного бюджета</t>
  </si>
  <si>
    <t>16.3.0100</t>
  </si>
  <si>
    <t>Услуги нотариуса, оплата государственной пошлины, возмещение расходов на уведомление кредиторов по делам о банкротстве</t>
  </si>
  <si>
    <t>Подпрограмма "Организация и обеспечение контроля над осуществлением капитального строительства, реконструкции, капитального и текущего ремонта объектов муниципальной собственности" на 2015-2017 годы</t>
  </si>
  <si>
    <t>Исполнение судебных актов по обеспечению жилыми помещениями детей-сирот и детей, оставшихся без попечения родителей,  лиц из числа детей-сирот и детей, оставшихся без попечения родителей, вынесенных в соответствии с Законом Иркутской области от 22 июня 2010 года № 50-ОЗ "О дополнительных гарантиях прав детей-сирот и детей, оставшихся без попечения родителей, на жилое помещение в Иркутской области" и Законом Иркутской области от 29.06.2010 № 52-ОЗ "О наделении органов местного самоуправления областными государственными полномочиями детей-сирот и детей, оставшихся без попечения родителей, лиц из числа детей-сирот и детей, оставшихся без попечения родителей, жилыми помещениями по договорам социального найма в Иркутской области"</t>
  </si>
  <si>
    <t>Капитальный ремонт пищеблоков</t>
  </si>
  <si>
    <t>Проведение ремонтных работ и мероприятий по благоустройству в  образовательных учреждениях</t>
  </si>
  <si>
    <t>Иные межбюджетные трансферты на комплектование книжных фондов библиотек муниципальных образование Иркутской области</t>
  </si>
  <si>
    <t>Мероприятие "Услуги нотариуса, оплата государственной пошлины, возмещение расходов на уведомление кредиторов по делам о банкротстве"</t>
  </si>
  <si>
    <t>Мероприятие "Обеспечение деятельности постоянно действующего органа управления гражданской обороны, предупреждения и ликвидации чрезвычайных ситуаций и органа повседневного управления города Усолье-Сибирское -МКУ "Служба города Усолье-Сибирское по решению вопросов гражданской обороны, чрезвычайных ситуаций и пожарной безопасности" по реализации полномочий  органов местного самоуправления муниципального образования "город Усолье-Сибирское" по защите населения и территорий от чрезвычайных ситуаций, гражданской обороне"</t>
  </si>
  <si>
    <t xml:space="preserve">от  26.11.2015г. № 71/6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</si>
</sst>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_₽_-;\-* #,##0.00\ _₽_-;_-* &quot;-&quot;??\ _₽_-;_-@_-"/>
    <numFmt numFmtId="165" formatCode="?"/>
    <numFmt numFmtId="166" formatCode="00;;"/>
    <numFmt numFmtId="167" formatCode="000;;"/>
    <numFmt numFmtId="168" formatCode="0000000"/>
  </numFmts>
  <fonts count="1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Arial"/>
      <family val="2"/>
      <charset val="204"/>
    </font>
    <font>
      <b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0" fontId="10" fillId="0" borderId="0"/>
    <xf numFmtId="0" fontId="8" fillId="0" borderId="0"/>
    <xf numFmtId="0" fontId="12" fillId="0" borderId="0"/>
    <xf numFmtId="164" fontId="11" fillId="0" borderId="0" applyFont="0" applyFill="0" applyBorder="0" applyAlignment="0" applyProtection="0"/>
  </cellStyleXfs>
  <cellXfs count="109">
    <xf numFmtId="0" fontId="0" fillId="0" borderId="0" xfId="0"/>
    <xf numFmtId="0" fontId="3" fillId="0" borderId="0" xfId="1" applyNumberFormat="1" applyFont="1" applyFill="1" applyAlignment="1" applyProtection="1">
      <alignment vertical="top"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0" xfId="1" applyNumberFormat="1" applyFont="1" applyFill="1" applyAlignment="1" applyProtection="1">
      <alignment vertical="top" wrapText="1"/>
      <protection hidden="1"/>
    </xf>
    <xf numFmtId="0" fontId="3" fillId="0" borderId="0" xfId="1" applyFont="1" applyAlignment="1">
      <alignment vertical="top"/>
    </xf>
    <xf numFmtId="0" fontId="3" fillId="0" borderId="0" xfId="1" applyNumberFormat="1" applyFont="1" applyFill="1" applyAlignment="1" applyProtection="1">
      <alignment vertical="top"/>
      <protection hidden="1"/>
    </xf>
    <xf numFmtId="0" fontId="3" fillId="0" borderId="0" xfId="0" applyFont="1" applyFill="1"/>
    <xf numFmtId="0" fontId="3" fillId="0" borderId="0" xfId="0" applyFont="1" applyAlignment="1"/>
    <xf numFmtId="49" fontId="3" fillId="0" borderId="0" xfId="0" applyNumberFormat="1" applyFont="1" applyAlignment="1">
      <alignment horizontal="center" vertical="justify"/>
    </xf>
    <xf numFmtId="49" fontId="3" fillId="0" borderId="0" xfId="0" applyNumberFormat="1" applyFont="1" applyAlignment="1">
      <alignment vertical="justify"/>
    </xf>
    <xf numFmtId="0" fontId="3" fillId="0" borderId="0" xfId="0" applyFont="1"/>
    <xf numFmtId="0" fontId="3" fillId="0" borderId="0" xfId="0" applyFont="1" applyAlignment="1">
      <alignment horizontal="left"/>
    </xf>
    <xf numFmtId="49" fontId="3" fillId="0" borderId="0" xfId="0" applyNumberFormat="1" applyFont="1" applyFill="1" applyAlignment="1">
      <alignment horizontal="left" vertical="justify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/>
    <xf numFmtId="4" fontId="2" fillId="0" borderId="0" xfId="0" applyNumberFormat="1" applyFont="1" applyAlignment="1">
      <alignment horizontal="right" vertical="top"/>
    </xf>
    <xf numFmtId="0" fontId="3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justify" wrapText="1"/>
    </xf>
    <xf numFmtId="4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vertical="justify" wrapText="1"/>
    </xf>
    <xf numFmtId="4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center" vertical="justify" wrapText="1"/>
    </xf>
    <xf numFmtId="4" fontId="2" fillId="2" borderId="1" xfId="0" applyNumberFormat="1" applyFont="1" applyFill="1" applyBorder="1" applyAlignment="1">
      <alignment horizontal="center" vertical="top"/>
    </xf>
    <xf numFmtId="0" fontId="3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center" vertical="top"/>
    </xf>
    <xf numFmtId="4" fontId="3" fillId="0" borderId="1" xfId="0" applyNumberFormat="1" applyFont="1" applyBorder="1" applyAlignment="1">
      <alignment horizontal="center" vertical="top"/>
    </xf>
    <xf numFmtId="0" fontId="2" fillId="0" borderId="1" xfId="0" applyFont="1" applyFill="1" applyBorder="1" applyAlignment="1">
      <alignment horizontal="left" wrapText="1"/>
    </xf>
    <xf numFmtId="49" fontId="2" fillId="0" borderId="1" xfId="0" applyNumberFormat="1" applyFont="1" applyFill="1" applyBorder="1" applyAlignment="1">
      <alignment horizontal="center" vertical="justify" wrapText="1"/>
    </xf>
    <xf numFmtId="4" fontId="2" fillId="0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center" vertical="justify" wrapText="1"/>
    </xf>
    <xf numFmtId="4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justify" wrapText="1"/>
    </xf>
    <xf numFmtId="0" fontId="3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4" fontId="3" fillId="0" borderId="1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center" vertical="justify" wrapText="1"/>
    </xf>
    <xf numFmtId="0" fontId="2" fillId="2" borderId="1" xfId="0" applyFont="1" applyFill="1" applyBorder="1" applyAlignment="1">
      <alignment horizontal="left" vertical="justify" wrapText="1"/>
    </xf>
    <xf numFmtId="4" fontId="2" fillId="2" borderId="1" xfId="0" applyNumberFormat="1" applyFont="1" applyFill="1" applyBorder="1" applyAlignment="1">
      <alignment horizontal="center" vertical="justify" wrapText="1"/>
    </xf>
    <xf numFmtId="0" fontId="2" fillId="0" borderId="1" xfId="0" applyFont="1" applyFill="1" applyBorder="1" applyAlignment="1">
      <alignment horizontal="left" vertical="justify" wrapText="1"/>
    </xf>
    <xf numFmtId="4" fontId="2" fillId="0" borderId="1" xfId="0" applyNumberFormat="1" applyFont="1" applyFill="1" applyBorder="1" applyAlignment="1">
      <alignment horizontal="center" vertical="justify" wrapText="1"/>
    </xf>
    <xf numFmtId="0" fontId="2" fillId="4" borderId="0" xfId="0" applyFont="1" applyFill="1"/>
    <xf numFmtId="0" fontId="3" fillId="0" borderId="1" xfId="0" applyFont="1" applyFill="1" applyBorder="1" applyAlignment="1">
      <alignment horizontal="left" vertical="justify" wrapText="1"/>
    </xf>
    <xf numFmtId="0" fontId="3" fillId="4" borderId="0" xfId="0" applyFont="1" applyFill="1"/>
    <xf numFmtId="4" fontId="6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justify" wrapText="1"/>
    </xf>
    <xf numFmtId="49" fontId="5" fillId="0" borderId="1" xfId="0" applyNumberFormat="1" applyFont="1" applyFill="1" applyBorder="1" applyAlignment="1">
      <alignment horizontal="center" vertical="justify" wrapText="1"/>
    </xf>
    <xf numFmtId="4" fontId="5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justify" wrapText="1"/>
    </xf>
    <xf numFmtId="49" fontId="6" fillId="0" borderId="1" xfId="0" applyNumberFormat="1" applyFont="1" applyFill="1" applyBorder="1" applyAlignment="1">
      <alignment horizontal="center" vertical="justify" wrapText="1"/>
    </xf>
    <xf numFmtId="0" fontId="2" fillId="5" borderId="0" xfId="0" applyFont="1" applyFill="1"/>
    <xf numFmtId="4" fontId="2" fillId="6" borderId="1" xfId="0" applyNumberFormat="1" applyFont="1" applyFill="1" applyBorder="1" applyAlignment="1">
      <alignment horizontal="center" vertical="top"/>
    </xf>
    <xf numFmtId="0" fontId="7" fillId="0" borderId="1" xfId="0" applyFont="1" applyBorder="1" applyAlignment="1">
      <alignment horizontal="left" wrapText="1"/>
    </xf>
    <xf numFmtId="0" fontId="5" fillId="0" borderId="0" xfId="0" applyFont="1" applyFill="1"/>
    <xf numFmtId="0" fontId="3" fillId="5" borderId="0" xfId="0" applyFont="1" applyFill="1"/>
    <xf numFmtId="0" fontId="6" fillId="0" borderId="2" xfId="0" applyNumberFormat="1" applyFont="1" applyFill="1" applyBorder="1" applyAlignment="1">
      <alignment vertical="center" wrapText="1"/>
    </xf>
    <xf numFmtId="165" fontId="6" fillId="0" borderId="2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vertical="justify"/>
    </xf>
    <xf numFmtId="49" fontId="3" fillId="0" borderId="1" xfId="0" applyNumberFormat="1" applyFont="1" applyBorder="1" applyAlignment="1">
      <alignment horizontal="center" vertical="justify"/>
    </xf>
    <xf numFmtId="49" fontId="2" fillId="2" borderId="1" xfId="0" applyNumberFormat="1" applyFont="1" applyFill="1" applyBorder="1" applyAlignment="1">
      <alignment horizontal="center" vertical="justify"/>
    </xf>
    <xf numFmtId="4" fontId="2" fillId="6" borderId="1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justify"/>
    </xf>
    <xf numFmtId="49" fontId="2" fillId="0" borderId="1" xfId="0" applyNumberFormat="1" applyFont="1" applyFill="1" applyBorder="1" applyAlignment="1">
      <alignment horizontal="center" vertical="justify"/>
    </xf>
    <xf numFmtId="4" fontId="2" fillId="2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4" fontId="3" fillId="0" borderId="0" xfId="0" applyNumberFormat="1" applyFont="1" applyAlignment="1">
      <alignment vertical="top"/>
    </xf>
    <xf numFmtId="0" fontId="8" fillId="0" borderId="0" xfId="4"/>
    <xf numFmtId="0" fontId="8" fillId="0" borderId="0" xfId="4" applyNumberFormat="1" applyAlignment="1">
      <alignment wrapText="1"/>
    </xf>
    <xf numFmtId="0" fontId="13" fillId="0" borderId="0" xfId="4" applyNumberFormat="1" applyFont="1" applyFill="1" applyBorder="1" applyAlignment="1" applyProtection="1">
      <alignment vertical="top" wrapText="1"/>
      <protection hidden="1"/>
    </xf>
    <xf numFmtId="4" fontId="13" fillId="0" borderId="0" xfId="4" applyNumberFormat="1" applyFont="1" applyFill="1" applyBorder="1" applyAlignment="1" applyProtection="1">
      <alignment horizontal="center" vertical="top" wrapText="1"/>
      <protection hidden="1"/>
    </xf>
    <xf numFmtId="0" fontId="8" fillId="0" borderId="1" xfId="4" applyNumberFormat="1" applyBorder="1" applyAlignment="1">
      <alignment wrapText="1"/>
    </xf>
    <xf numFmtId="0" fontId="14" fillId="0" borderId="1" xfId="4" applyNumberFormat="1" applyFont="1" applyFill="1" applyBorder="1" applyAlignment="1" applyProtection="1">
      <alignment horizontal="center" vertical="center"/>
      <protection hidden="1"/>
    </xf>
    <xf numFmtId="0" fontId="13" fillId="0" borderId="1" xfId="4" applyNumberFormat="1" applyFont="1" applyFill="1" applyBorder="1" applyAlignment="1" applyProtection="1">
      <alignment horizontal="center" vertical="center"/>
      <protection hidden="1"/>
    </xf>
    <xf numFmtId="4" fontId="15" fillId="0" borderId="1" xfId="4" applyNumberFormat="1" applyFont="1" applyFill="1" applyBorder="1" applyAlignment="1" applyProtection="1">
      <alignment horizontal="right" vertical="center"/>
      <protection hidden="1"/>
    </xf>
    <xf numFmtId="0" fontId="16" fillId="0" borderId="1" xfId="4" applyNumberFormat="1" applyFont="1" applyFill="1" applyBorder="1" applyAlignment="1" applyProtection="1">
      <alignment horizontal="center" vertical="center" wrapText="1"/>
      <protection hidden="1"/>
    </xf>
    <xf numFmtId="0" fontId="16" fillId="0" borderId="1" xfId="4" applyNumberFormat="1" applyFont="1" applyFill="1" applyBorder="1" applyAlignment="1" applyProtection="1">
      <alignment horizontal="center" vertical="center"/>
      <protection hidden="1"/>
    </xf>
    <xf numFmtId="4" fontId="16" fillId="0" borderId="1" xfId="4" applyNumberFormat="1" applyFont="1" applyFill="1" applyBorder="1" applyAlignment="1" applyProtection="1">
      <alignment horizontal="center" vertical="center" wrapText="1"/>
      <protection hidden="1"/>
    </xf>
    <xf numFmtId="0" fontId="16" fillId="0" borderId="1" xfId="6" applyNumberFormat="1" applyFont="1" applyFill="1" applyBorder="1" applyAlignment="1" applyProtection="1">
      <alignment horizontal="center" vertical="center"/>
      <protection hidden="1"/>
    </xf>
    <xf numFmtId="2" fontId="17" fillId="0" borderId="1" xfId="4" applyNumberFormat="1" applyFont="1" applyBorder="1" applyAlignment="1">
      <alignment wrapText="1"/>
    </xf>
    <xf numFmtId="166" fontId="7" fillId="0" borderId="1" xfId="4" applyNumberFormat="1" applyFont="1" applyFill="1" applyBorder="1" applyAlignment="1" applyProtection="1">
      <alignment horizontal="center" vertical="center"/>
      <protection hidden="1"/>
    </xf>
    <xf numFmtId="0" fontId="7" fillId="0" borderId="1" xfId="4" applyNumberFormat="1" applyFont="1" applyFill="1" applyBorder="1" applyAlignment="1" applyProtection="1">
      <alignment horizontal="center" vertical="center"/>
      <protection hidden="1"/>
    </xf>
    <xf numFmtId="167" fontId="7" fillId="0" borderId="1" xfId="4" applyNumberFormat="1" applyFont="1" applyFill="1" applyBorder="1" applyAlignment="1" applyProtection="1">
      <alignment horizontal="center" vertical="center"/>
      <protection hidden="1"/>
    </xf>
    <xf numFmtId="4" fontId="7" fillId="0" borderId="1" xfId="4" applyNumberFormat="1" applyFont="1" applyFill="1" applyBorder="1" applyAlignment="1" applyProtection="1">
      <alignment horizontal="right" vertical="center"/>
      <protection hidden="1"/>
    </xf>
    <xf numFmtId="166" fontId="17" fillId="0" borderId="1" xfId="4" applyNumberFormat="1" applyFont="1" applyFill="1" applyBorder="1" applyAlignment="1" applyProtection="1">
      <alignment horizontal="center" vertical="center"/>
      <protection hidden="1"/>
    </xf>
    <xf numFmtId="0" fontId="17" fillId="0" borderId="1" xfId="4" applyNumberFormat="1" applyFont="1" applyFill="1" applyBorder="1" applyAlignment="1" applyProtection="1">
      <alignment horizontal="center" vertical="center"/>
      <protection hidden="1"/>
    </xf>
    <xf numFmtId="167" fontId="17" fillId="0" borderId="1" xfId="4" applyNumberFormat="1" applyFont="1" applyFill="1" applyBorder="1" applyAlignment="1" applyProtection="1">
      <alignment horizontal="center" vertical="center"/>
      <protection hidden="1"/>
    </xf>
    <xf numFmtId="4" fontId="17" fillId="0" borderId="1" xfId="4" applyNumberFormat="1" applyFont="1" applyFill="1" applyBorder="1" applyAlignment="1" applyProtection="1">
      <alignment horizontal="right" vertical="center"/>
      <protection hidden="1"/>
    </xf>
    <xf numFmtId="0" fontId="17" fillId="0" borderId="1" xfId="4" applyNumberFormat="1" applyFont="1" applyFill="1" applyBorder="1" applyAlignment="1" applyProtection="1">
      <alignment wrapText="1"/>
      <protection hidden="1"/>
    </xf>
    <xf numFmtId="168" fontId="17" fillId="0" borderId="3" xfId="1" applyNumberFormat="1" applyFont="1" applyFill="1" applyBorder="1" applyAlignment="1" applyProtection="1">
      <alignment wrapText="1"/>
      <protection hidden="1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 vertical="justify"/>
    </xf>
    <xf numFmtId="0" fontId="2" fillId="0" borderId="0" xfId="5" applyFont="1" applyAlignment="1">
      <alignment horizontal="center"/>
    </xf>
    <xf numFmtId="0" fontId="3" fillId="0" borderId="0" xfId="1" applyNumberFormat="1" applyFont="1" applyFill="1" applyAlignment="1" applyProtection="1">
      <alignment horizontal="center" vertical="top" wrapText="1"/>
      <protection hidden="1"/>
    </xf>
    <xf numFmtId="0" fontId="3" fillId="0" borderId="0" xfId="1" applyNumberFormat="1" applyFont="1" applyFill="1" applyAlignment="1" applyProtection="1">
      <alignment horizontal="left" vertical="top" wrapText="1"/>
      <protection hidden="1"/>
    </xf>
    <xf numFmtId="0" fontId="3" fillId="0" borderId="0" xfId="0" applyFont="1" applyFill="1" applyAlignment="1">
      <alignment horizontal="left" vertical="top"/>
    </xf>
  </cellXfs>
  <cellStyles count="7">
    <cellStyle name="Обычный" xfId="0" builtinId="0"/>
    <cellStyle name="Обычный 2" xfId="1"/>
    <cellStyle name="Обычный 2 2" xfId="2"/>
    <cellStyle name="Обычный 2 3" xfId="3"/>
    <cellStyle name="Обычный_tmp" xfId="4"/>
    <cellStyle name="Обычный_Бюджет_1" xfId="5"/>
    <cellStyle name="Финансовый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9"/>
  <sheetViews>
    <sheetView tabSelected="1" view="pageBreakPreview" zoomScale="75" workbookViewId="0">
      <selection activeCell="E4" sqref="E4"/>
    </sheetView>
  </sheetViews>
  <sheetFormatPr defaultColWidth="9.109375" defaultRowHeight="16.8" x14ac:dyDescent="0.3"/>
  <cols>
    <col min="1" max="1" width="62.109375" style="7" customWidth="1"/>
    <col min="2" max="2" width="11.33203125" style="8" customWidth="1"/>
    <col min="3" max="3" width="17.33203125" style="8" customWidth="1"/>
    <col min="4" max="4" width="15.88671875" style="8" customWidth="1"/>
    <col min="5" max="5" width="32.44140625" style="79" customWidth="1"/>
    <col min="6" max="6" width="30" style="79" customWidth="1"/>
    <col min="7" max="174" width="9.109375" style="10"/>
    <col min="175" max="175" width="2" style="10" customWidth="1"/>
    <col min="176" max="176" width="62.109375" style="10" customWidth="1"/>
    <col min="177" max="177" width="11.33203125" style="10" customWidth="1"/>
    <col min="178" max="178" width="17.33203125" style="10" customWidth="1"/>
    <col min="179" max="179" width="15.88671875" style="10" customWidth="1"/>
    <col min="180" max="180" width="32.44140625" style="10" customWidth="1"/>
    <col min="181" max="181" width="30" style="10" customWidth="1"/>
    <col min="182" max="16384" width="9.109375" style="10"/>
  </cols>
  <sheetData>
    <row r="1" spans="1:6" ht="15" customHeight="1" x14ac:dyDescent="0.3">
      <c r="D1" s="9"/>
      <c r="E1" s="9" t="s">
        <v>392</v>
      </c>
      <c r="F1" s="9"/>
    </row>
    <row r="2" spans="1:6" ht="15" customHeight="1" x14ac:dyDescent="0.3">
      <c r="A2" s="9"/>
      <c r="B2" s="9"/>
      <c r="C2" s="9"/>
      <c r="D2" s="11"/>
      <c r="E2" s="11" t="s">
        <v>389</v>
      </c>
      <c r="F2" s="11"/>
    </row>
    <row r="3" spans="1:6" ht="15" customHeight="1" x14ac:dyDescent="0.3">
      <c r="C3" s="12"/>
      <c r="D3" s="13"/>
      <c r="E3" s="11" t="s">
        <v>390</v>
      </c>
      <c r="F3" s="13"/>
    </row>
    <row r="4" spans="1:6" ht="15" customHeight="1" x14ac:dyDescent="0.3">
      <c r="C4" s="12"/>
      <c r="D4" s="13"/>
      <c r="E4" s="13" t="s">
        <v>887</v>
      </c>
      <c r="F4" s="13"/>
    </row>
    <row r="5" spans="1:6" ht="15" customHeight="1" x14ac:dyDescent="0.3">
      <c r="C5" s="12"/>
      <c r="D5" s="13"/>
      <c r="E5" s="13"/>
      <c r="F5" s="13"/>
    </row>
    <row r="6" spans="1:6" s="15" customFormat="1" x14ac:dyDescent="0.3">
      <c r="A6" s="103" t="s">
        <v>393</v>
      </c>
      <c r="B6" s="103"/>
      <c r="C6" s="103"/>
      <c r="D6" s="103"/>
      <c r="E6" s="103"/>
      <c r="F6" s="103"/>
    </row>
    <row r="7" spans="1:6" s="15" customFormat="1" x14ac:dyDescent="0.3">
      <c r="A7" s="16" t="s">
        <v>394</v>
      </c>
      <c r="B7" s="16"/>
      <c r="C7" s="16"/>
      <c r="D7" s="16"/>
      <c r="E7" s="16"/>
    </row>
    <row r="8" spans="1:6" s="15" customFormat="1" x14ac:dyDescent="0.3">
      <c r="A8" s="103" t="s">
        <v>395</v>
      </c>
      <c r="B8" s="103"/>
      <c r="C8" s="103"/>
      <c r="D8" s="103"/>
      <c r="E8" s="103"/>
    </row>
    <row r="9" spans="1:6" s="15" customFormat="1" x14ac:dyDescent="0.3">
      <c r="A9" s="103"/>
      <c r="B9" s="103"/>
      <c r="C9" s="103"/>
      <c r="D9" s="103"/>
      <c r="E9" s="17"/>
      <c r="F9" s="17" t="s">
        <v>387</v>
      </c>
    </row>
    <row r="10" spans="1:6" ht="63" customHeight="1" x14ac:dyDescent="0.3">
      <c r="A10" s="18" t="s">
        <v>386</v>
      </c>
      <c r="B10" s="19" t="s">
        <v>396</v>
      </c>
      <c r="C10" s="19" t="s">
        <v>385</v>
      </c>
      <c r="D10" s="19" t="s">
        <v>397</v>
      </c>
      <c r="E10" s="20" t="s">
        <v>398</v>
      </c>
      <c r="F10" s="21" t="s">
        <v>399</v>
      </c>
    </row>
    <row r="11" spans="1:6" s="25" customFormat="1" x14ac:dyDescent="0.3">
      <c r="A11" s="22" t="s">
        <v>400</v>
      </c>
      <c r="B11" s="23" t="s">
        <v>401</v>
      </c>
      <c r="C11" s="23" t="s">
        <v>401</v>
      </c>
      <c r="D11" s="23" t="s">
        <v>401</v>
      </c>
      <c r="E11" s="24">
        <f>E12+E99+E119+E157+E206+E271+E288+E317+E343+E360</f>
        <v>1260108499.4100001</v>
      </c>
      <c r="F11" s="24">
        <f>F12+F99+F119+F157+F206+F271+F288+F317+F343+F360</f>
        <v>1262680413.95</v>
      </c>
    </row>
    <row r="12" spans="1:6" s="15" customFormat="1" x14ac:dyDescent="0.3">
      <c r="A12" s="26" t="s">
        <v>384</v>
      </c>
      <c r="B12" s="27" t="s">
        <v>402</v>
      </c>
      <c r="C12" s="27" t="s">
        <v>401</v>
      </c>
      <c r="D12" s="27" t="s">
        <v>401</v>
      </c>
      <c r="E12" s="28">
        <f>E13+E17+E23+E40+E56+E51</f>
        <v>102911760.50000001</v>
      </c>
      <c r="F12" s="28">
        <f>F13+F17+F23+F40+F56+F51+F48</f>
        <v>108163360.50000001</v>
      </c>
    </row>
    <row r="13" spans="1:6" s="15" customFormat="1" ht="51" customHeight="1" x14ac:dyDescent="0.3">
      <c r="A13" s="22" t="s">
        <v>383</v>
      </c>
      <c r="B13" s="23" t="s">
        <v>403</v>
      </c>
      <c r="C13" s="23" t="s">
        <v>401</v>
      </c>
      <c r="D13" s="23" t="s">
        <v>401</v>
      </c>
      <c r="E13" s="24">
        <f t="shared" ref="E13:F15" si="0">E14</f>
        <v>1953292.3</v>
      </c>
      <c r="F13" s="24">
        <f t="shared" si="0"/>
        <v>1953292.3</v>
      </c>
    </row>
    <row r="14" spans="1:6" s="15" customFormat="1" ht="17.399999999999999" customHeight="1" x14ac:dyDescent="0.3">
      <c r="A14" s="22" t="s">
        <v>382</v>
      </c>
      <c r="B14" s="23" t="s">
        <v>403</v>
      </c>
      <c r="C14" s="23" t="s">
        <v>404</v>
      </c>
      <c r="D14" s="23" t="s">
        <v>401</v>
      </c>
      <c r="E14" s="24">
        <f t="shared" si="0"/>
        <v>1953292.3</v>
      </c>
      <c r="F14" s="24">
        <f t="shared" si="0"/>
        <v>1953292.3</v>
      </c>
    </row>
    <row r="15" spans="1:6" s="15" customFormat="1" ht="35.25" customHeight="1" x14ac:dyDescent="0.3">
      <c r="A15" s="22" t="s">
        <v>381</v>
      </c>
      <c r="B15" s="23" t="s">
        <v>403</v>
      </c>
      <c r="C15" s="23" t="s">
        <v>405</v>
      </c>
      <c r="D15" s="23" t="s">
        <v>401</v>
      </c>
      <c r="E15" s="24">
        <f t="shared" si="0"/>
        <v>1953292.3</v>
      </c>
      <c r="F15" s="24">
        <f t="shared" si="0"/>
        <v>1953292.3</v>
      </c>
    </row>
    <row r="16" spans="1:6" s="15" customFormat="1" ht="90" customHeight="1" x14ac:dyDescent="0.3">
      <c r="A16" s="29" t="s">
        <v>406</v>
      </c>
      <c r="B16" s="19" t="s">
        <v>403</v>
      </c>
      <c r="C16" s="19" t="s">
        <v>405</v>
      </c>
      <c r="D16" s="19" t="s">
        <v>407</v>
      </c>
      <c r="E16" s="20">
        <v>1953292.3</v>
      </c>
      <c r="F16" s="20">
        <v>1953292.3</v>
      </c>
    </row>
    <row r="17" spans="1:6" s="15" customFormat="1" ht="71.25" customHeight="1" x14ac:dyDescent="0.3">
      <c r="A17" s="22" t="s">
        <v>380</v>
      </c>
      <c r="B17" s="23" t="s">
        <v>408</v>
      </c>
      <c r="C17" s="23" t="s">
        <v>401</v>
      </c>
      <c r="D17" s="23" t="s">
        <v>401</v>
      </c>
      <c r="E17" s="24">
        <f>E18</f>
        <v>3544806.9299999997</v>
      </c>
      <c r="F17" s="24">
        <f>F18</f>
        <v>3544806.9299999997</v>
      </c>
    </row>
    <row r="18" spans="1:6" ht="23.25" customHeight="1" x14ac:dyDescent="0.3">
      <c r="A18" s="22" t="s">
        <v>379</v>
      </c>
      <c r="B18" s="23" t="s">
        <v>408</v>
      </c>
      <c r="C18" s="23" t="s">
        <v>409</v>
      </c>
      <c r="D18" s="23" t="s">
        <v>401</v>
      </c>
      <c r="E18" s="30">
        <f>E19</f>
        <v>3544806.9299999997</v>
      </c>
      <c r="F18" s="30">
        <f>F19</f>
        <v>3544806.9299999997</v>
      </c>
    </row>
    <row r="19" spans="1:6" s="15" customFormat="1" ht="34.200000000000003" customHeight="1" x14ac:dyDescent="0.3">
      <c r="A19" s="22" t="s">
        <v>410</v>
      </c>
      <c r="B19" s="23" t="s">
        <v>408</v>
      </c>
      <c r="C19" s="23" t="s">
        <v>411</v>
      </c>
      <c r="D19" s="23" t="s">
        <v>401</v>
      </c>
      <c r="E19" s="30">
        <f>E20+E21+E22</f>
        <v>3544806.9299999997</v>
      </c>
      <c r="F19" s="30">
        <f>F20+F21+F22</f>
        <v>3544806.9299999997</v>
      </c>
    </row>
    <row r="20" spans="1:6" s="15" customFormat="1" ht="66" customHeight="1" x14ac:dyDescent="0.3">
      <c r="A20" s="29" t="s">
        <v>406</v>
      </c>
      <c r="B20" s="19" t="s">
        <v>408</v>
      </c>
      <c r="C20" s="19" t="s">
        <v>411</v>
      </c>
      <c r="D20" s="19" t="s">
        <v>407</v>
      </c>
      <c r="E20" s="31">
        <v>3095579.4</v>
      </c>
      <c r="F20" s="31">
        <v>3095579.4</v>
      </c>
    </row>
    <row r="21" spans="1:6" s="15" customFormat="1" ht="39.75" customHeight="1" x14ac:dyDescent="0.3">
      <c r="A21" s="29" t="s">
        <v>322</v>
      </c>
      <c r="B21" s="19" t="s">
        <v>408</v>
      </c>
      <c r="C21" s="19" t="s">
        <v>411</v>
      </c>
      <c r="D21" s="19" t="s">
        <v>412</v>
      </c>
      <c r="E21" s="31">
        <v>448177.53</v>
      </c>
      <c r="F21" s="31">
        <v>448177.53</v>
      </c>
    </row>
    <row r="22" spans="1:6" s="15" customFormat="1" ht="23.25" customHeight="1" x14ac:dyDescent="0.3">
      <c r="A22" s="29" t="s">
        <v>335</v>
      </c>
      <c r="B22" s="19" t="s">
        <v>408</v>
      </c>
      <c r="C22" s="19" t="s">
        <v>411</v>
      </c>
      <c r="D22" s="19" t="s">
        <v>413</v>
      </c>
      <c r="E22" s="31">
        <v>1050</v>
      </c>
      <c r="F22" s="31">
        <v>1050</v>
      </c>
    </row>
    <row r="23" spans="1:6" s="15" customFormat="1" ht="68.25" customHeight="1" x14ac:dyDescent="0.3">
      <c r="A23" s="32" t="s">
        <v>378</v>
      </c>
      <c r="B23" s="33" t="s">
        <v>414</v>
      </c>
      <c r="C23" s="33" t="s">
        <v>401</v>
      </c>
      <c r="D23" s="33" t="s">
        <v>401</v>
      </c>
      <c r="E23" s="34">
        <f>E24+E37</f>
        <v>69082745.900000006</v>
      </c>
      <c r="F23" s="34">
        <f>F24+F37</f>
        <v>69082745.900000006</v>
      </c>
    </row>
    <row r="24" spans="1:6" s="15" customFormat="1" ht="66" customHeight="1" x14ac:dyDescent="0.3">
      <c r="A24" s="32" t="s">
        <v>415</v>
      </c>
      <c r="B24" s="33" t="s">
        <v>414</v>
      </c>
      <c r="C24" s="33" t="s">
        <v>416</v>
      </c>
      <c r="D24" s="33" t="s">
        <v>401</v>
      </c>
      <c r="E24" s="35">
        <f>E25+E28</f>
        <v>65591180.920000002</v>
      </c>
      <c r="F24" s="35">
        <f>F25+F28</f>
        <v>65591180.920000002</v>
      </c>
    </row>
    <row r="25" spans="1:6" s="15" customFormat="1" ht="94.5" customHeight="1" x14ac:dyDescent="0.3">
      <c r="A25" s="36" t="s">
        <v>758</v>
      </c>
      <c r="B25" s="37" t="s">
        <v>417</v>
      </c>
      <c r="C25" s="37" t="s">
        <v>418</v>
      </c>
      <c r="D25" s="37" t="s">
        <v>401</v>
      </c>
      <c r="E25" s="38">
        <f>E26</f>
        <v>9644234.9399999995</v>
      </c>
      <c r="F25" s="34">
        <f>F26</f>
        <v>9644234.9399999995</v>
      </c>
    </row>
    <row r="26" spans="1:6" s="15" customFormat="1" ht="54" customHeight="1" x14ac:dyDescent="0.3">
      <c r="A26" s="36" t="s">
        <v>419</v>
      </c>
      <c r="B26" s="37" t="s">
        <v>417</v>
      </c>
      <c r="C26" s="37" t="s">
        <v>420</v>
      </c>
      <c r="D26" s="37" t="s">
        <v>401</v>
      </c>
      <c r="E26" s="38">
        <f>E27</f>
        <v>9644234.9399999995</v>
      </c>
      <c r="F26" s="38">
        <f>F27</f>
        <v>9644234.9399999995</v>
      </c>
    </row>
    <row r="27" spans="1:6" s="15" customFormat="1" ht="91.5" customHeight="1" x14ac:dyDescent="0.3">
      <c r="A27" s="29" t="s">
        <v>406</v>
      </c>
      <c r="B27" s="37" t="s">
        <v>417</v>
      </c>
      <c r="C27" s="37" t="s">
        <v>420</v>
      </c>
      <c r="D27" s="37" t="s">
        <v>407</v>
      </c>
      <c r="E27" s="38">
        <v>9644234.9399999995</v>
      </c>
      <c r="F27" s="38">
        <v>9644234.9399999995</v>
      </c>
    </row>
    <row r="28" spans="1:6" s="15" customFormat="1" ht="54" customHeight="1" x14ac:dyDescent="0.3">
      <c r="A28" s="29" t="s">
        <v>325</v>
      </c>
      <c r="B28" s="37" t="s">
        <v>414</v>
      </c>
      <c r="C28" s="37" t="s">
        <v>421</v>
      </c>
      <c r="D28" s="37" t="s">
        <v>401</v>
      </c>
      <c r="E28" s="38">
        <f>E29+E31+E35</f>
        <v>55946945.980000004</v>
      </c>
      <c r="F28" s="38">
        <f>F29+F31+F35</f>
        <v>55946945.980000004</v>
      </c>
    </row>
    <row r="29" spans="1:6" s="15" customFormat="1" ht="54" customHeight="1" x14ac:dyDescent="0.3">
      <c r="A29" s="29" t="s">
        <v>422</v>
      </c>
      <c r="B29" s="37" t="s">
        <v>417</v>
      </c>
      <c r="C29" s="37" t="s">
        <v>423</v>
      </c>
      <c r="D29" s="37" t="s">
        <v>401</v>
      </c>
      <c r="E29" s="38">
        <f>E30</f>
        <v>1497300</v>
      </c>
      <c r="F29" s="38">
        <f>F30</f>
        <v>1497300</v>
      </c>
    </row>
    <row r="30" spans="1:6" s="15" customFormat="1" ht="86.25" customHeight="1" x14ac:dyDescent="0.3">
      <c r="A30" s="29" t="s">
        <v>406</v>
      </c>
      <c r="B30" s="37" t="s">
        <v>414</v>
      </c>
      <c r="C30" s="37" t="s">
        <v>423</v>
      </c>
      <c r="D30" s="37" t="s">
        <v>407</v>
      </c>
      <c r="E30" s="38">
        <v>1497300</v>
      </c>
      <c r="F30" s="38">
        <v>1497300</v>
      </c>
    </row>
    <row r="31" spans="1:6" s="15" customFormat="1" ht="35.4" customHeight="1" x14ac:dyDescent="0.3">
      <c r="A31" s="36" t="s">
        <v>424</v>
      </c>
      <c r="B31" s="37" t="s">
        <v>414</v>
      </c>
      <c r="C31" s="37" t="s">
        <v>425</v>
      </c>
      <c r="D31" s="37" t="s">
        <v>401</v>
      </c>
      <c r="E31" s="38">
        <f>E32+E33+E34</f>
        <v>53002755.980000004</v>
      </c>
      <c r="F31" s="38">
        <f>F32+F33+F34</f>
        <v>53002755.980000004</v>
      </c>
    </row>
    <row r="32" spans="1:6" s="15" customFormat="1" ht="84.75" customHeight="1" x14ac:dyDescent="0.3">
      <c r="A32" s="29" t="s">
        <v>406</v>
      </c>
      <c r="B32" s="37" t="s">
        <v>417</v>
      </c>
      <c r="C32" s="37" t="s">
        <v>425</v>
      </c>
      <c r="D32" s="37" t="s">
        <v>407</v>
      </c>
      <c r="E32" s="38">
        <v>46725080.880000003</v>
      </c>
      <c r="F32" s="38">
        <v>46725080.880000003</v>
      </c>
    </row>
    <row r="33" spans="1:6" ht="33.6" x14ac:dyDescent="0.3">
      <c r="A33" s="29" t="s">
        <v>322</v>
      </c>
      <c r="B33" s="37" t="s">
        <v>414</v>
      </c>
      <c r="C33" s="37" t="s">
        <v>425</v>
      </c>
      <c r="D33" s="37" t="s">
        <v>412</v>
      </c>
      <c r="E33" s="38">
        <v>6182127.0999999996</v>
      </c>
      <c r="F33" s="38">
        <v>6182127.0999999996</v>
      </c>
    </row>
    <row r="34" spans="1:6" s="15" customFormat="1" ht="19.5" customHeight="1" x14ac:dyDescent="0.3">
      <c r="A34" s="29" t="s">
        <v>335</v>
      </c>
      <c r="B34" s="37" t="s">
        <v>414</v>
      </c>
      <c r="C34" s="37" t="s">
        <v>425</v>
      </c>
      <c r="D34" s="37" t="s">
        <v>413</v>
      </c>
      <c r="E34" s="38">
        <v>95548</v>
      </c>
      <c r="F34" s="38">
        <v>95548</v>
      </c>
    </row>
    <row r="35" spans="1:6" s="15" customFormat="1" ht="50.4" x14ac:dyDescent="0.3">
      <c r="A35" s="36" t="s">
        <v>426</v>
      </c>
      <c r="B35" s="37" t="s">
        <v>414</v>
      </c>
      <c r="C35" s="37" t="s">
        <v>427</v>
      </c>
      <c r="D35" s="37" t="s">
        <v>401</v>
      </c>
      <c r="E35" s="38">
        <f>E36</f>
        <v>1446890</v>
      </c>
      <c r="F35" s="38">
        <f>F36</f>
        <v>1446890</v>
      </c>
    </row>
    <row r="36" spans="1:6" ht="33.6" x14ac:dyDescent="0.3">
      <c r="A36" s="39" t="s">
        <v>322</v>
      </c>
      <c r="B36" s="37" t="s">
        <v>414</v>
      </c>
      <c r="C36" s="37" t="s">
        <v>427</v>
      </c>
      <c r="D36" s="37" t="s">
        <v>412</v>
      </c>
      <c r="E36" s="38">
        <v>1446890</v>
      </c>
      <c r="F36" s="38">
        <v>1446890</v>
      </c>
    </row>
    <row r="37" spans="1:6" ht="90" customHeight="1" x14ac:dyDescent="0.3">
      <c r="A37" s="40" t="s">
        <v>428</v>
      </c>
      <c r="B37" s="33" t="s">
        <v>414</v>
      </c>
      <c r="C37" s="33" t="s">
        <v>429</v>
      </c>
      <c r="D37" s="33" t="s">
        <v>401</v>
      </c>
      <c r="E37" s="34">
        <f>E38+E39</f>
        <v>3491564.9800000004</v>
      </c>
      <c r="F37" s="34">
        <f>F38+F39</f>
        <v>3491564.9800000004</v>
      </c>
    </row>
    <row r="38" spans="1:6" ht="84" x14ac:dyDescent="0.3">
      <c r="A38" s="29" t="s">
        <v>406</v>
      </c>
      <c r="B38" s="37" t="s">
        <v>414</v>
      </c>
      <c r="C38" s="37" t="s">
        <v>429</v>
      </c>
      <c r="D38" s="37" t="s">
        <v>407</v>
      </c>
      <c r="E38" s="38">
        <v>3325299.99</v>
      </c>
      <c r="F38" s="38">
        <v>3325299.99</v>
      </c>
    </row>
    <row r="39" spans="1:6" ht="38.25" customHeight="1" x14ac:dyDescent="0.3">
      <c r="A39" s="29" t="s">
        <v>322</v>
      </c>
      <c r="B39" s="37" t="s">
        <v>414</v>
      </c>
      <c r="C39" s="37" t="s">
        <v>429</v>
      </c>
      <c r="D39" s="37" t="s">
        <v>412</v>
      </c>
      <c r="E39" s="38">
        <v>166264.99</v>
      </c>
      <c r="F39" s="38">
        <v>166264.99</v>
      </c>
    </row>
    <row r="40" spans="1:6" ht="61.2" customHeight="1" x14ac:dyDescent="0.3">
      <c r="A40" s="41" t="s">
        <v>377</v>
      </c>
      <c r="B40" s="23" t="s">
        <v>430</v>
      </c>
      <c r="C40" s="23" t="s">
        <v>401</v>
      </c>
      <c r="D40" s="23" t="s">
        <v>401</v>
      </c>
      <c r="E40" s="24">
        <f>E41+E45</f>
        <v>13100022.370000001</v>
      </c>
      <c r="F40" s="24">
        <f>F42+F45</f>
        <v>13100022.370000001</v>
      </c>
    </row>
    <row r="41" spans="1:6" ht="68.400000000000006" customHeight="1" x14ac:dyDescent="0.3">
      <c r="A41" s="32" t="s">
        <v>415</v>
      </c>
      <c r="B41" s="33" t="s">
        <v>430</v>
      </c>
      <c r="C41" s="33" t="s">
        <v>416</v>
      </c>
      <c r="D41" s="33" t="s">
        <v>401</v>
      </c>
      <c r="E41" s="24">
        <f t="shared" ref="E41:F43" si="1">E42</f>
        <v>10131361.07</v>
      </c>
      <c r="F41" s="24">
        <f t="shared" si="1"/>
        <v>10131361.07</v>
      </c>
    </row>
    <row r="42" spans="1:6" ht="50.4" x14ac:dyDescent="0.3">
      <c r="A42" s="29" t="s">
        <v>431</v>
      </c>
      <c r="B42" s="19" t="s">
        <v>430</v>
      </c>
      <c r="C42" s="19" t="s">
        <v>432</v>
      </c>
      <c r="D42" s="19" t="s">
        <v>401</v>
      </c>
      <c r="E42" s="20">
        <f t="shared" si="1"/>
        <v>10131361.07</v>
      </c>
      <c r="F42" s="24">
        <f t="shared" si="1"/>
        <v>10131361.07</v>
      </c>
    </row>
    <row r="43" spans="1:6" ht="69" customHeight="1" x14ac:dyDescent="0.3">
      <c r="A43" s="29" t="s">
        <v>433</v>
      </c>
      <c r="B43" s="19" t="s">
        <v>430</v>
      </c>
      <c r="C43" s="19" t="s">
        <v>434</v>
      </c>
      <c r="D43" s="19" t="s">
        <v>401</v>
      </c>
      <c r="E43" s="20">
        <f t="shared" si="1"/>
        <v>10131361.07</v>
      </c>
      <c r="F43" s="20">
        <f t="shared" si="1"/>
        <v>10131361.07</v>
      </c>
    </row>
    <row r="44" spans="1:6" ht="92.25" customHeight="1" x14ac:dyDescent="0.3">
      <c r="A44" s="29" t="s">
        <v>406</v>
      </c>
      <c r="B44" s="19" t="s">
        <v>430</v>
      </c>
      <c r="C44" s="19" t="s">
        <v>434</v>
      </c>
      <c r="D44" s="19" t="s">
        <v>407</v>
      </c>
      <c r="E44" s="20">
        <v>10131361.07</v>
      </c>
      <c r="F44" s="20">
        <v>10131361.07</v>
      </c>
    </row>
    <row r="45" spans="1:6" ht="49.5" customHeight="1" x14ac:dyDescent="0.3">
      <c r="A45" s="29" t="s">
        <v>435</v>
      </c>
      <c r="B45" s="19" t="s">
        <v>430</v>
      </c>
      <c r="C45" s="19" t="s">
        <v>436</v>
      </c>
      <c r="D45" s="19" t="s">
        <v>401</v>
      </c>
      <c r="E45" s="20">
        <f>E46+E47</f>
        <v>2968661.3</v>
      </c>
      <c r="F45" s="20">
        <f>F46+F47</f>
        <v>2968661.3</v>
      </c>
    </row>
    <row r="46" spans="1:6" ht="84.75" customHeight="1" x14ac:dyDescent="0.3">
      <c r="A46" s="29" t="s">
        <v>406</v>
      </c>
      <c r="B46" s="19" t="s">
        <v>430</v>
      </c>
      <c r="C46" s="19" t="s">
        <v>436</v>
      </c>
      <c r="D46" s="19" t="s">
        <v>407</v>
      </c>
      <c r="E46" s="20">
        <v>2913460.8</v>
      </c>
      <c r="F46" s="20">
        <v>2913460.8</v>
      </c>
    </row>
    <row r="47" spans="1:6" ht="48.75" customHeight="1" x14ac:dyDescent="0.3">
      <c r="A47" s="29" t="s">
        <v>322</v>
      </c>
      <c r="B47" s="19" t="s">
        <v>430</v>
      </c>
      <c r="C47" s="19" t="s">
        <v>436</v>
      </c>
      <c r="D47" s="19" t="s">
        <v>412</v>
      </c>
      <c r="E47" s="20">
        <v>55200.5</v>
      </c>
      <c r="F47" s="20">
        <v>55200.5</v>
      </c>
    </row>
    <row r="48" spans="1:6" ht="33.6" customHeight="1" x14ac:dyDescent="0.3">
      <c r="A48" s="22" t="s">
        <v>437</v>
      </c>
      <c r="B48" s="23" t="s">
        <v>438</v>
      </c>
      <c r="C48" s="23" t="s">
        <v>439</v>
      </c>
      <c r="D48" s="23" t="s">
        <v>401</v>
      </c>
      <c r="E48" s="24">
        <v>0</v>
      </c>
      <c r="F48" s="24">
        <f>F49</f>
        <v>5331600</v>
      </c>
    </row>
    <row r="49" spans="1:6" ht="22.2" customHeight="1" x14ac:dyDescent="0.3">
      <c r="A49" s="29" t="s">
        <v>440</v>
      </c>
      <c r="B49" s="19" t="s">
        <v>438</v>
      </c>
      <c r="C49" s="19" t="s">
        <v>439</v>
      </c>
      <c r="D49" s="19" t="s">
        <v>401</v>
      </c>
      <c r="E49" s="20">
        <v>0</v>
      </c>
      <c r="F49" s="20">
        <f>F50</f>
        <v>5331600</v>
      </c>
    </row>
    <row r="50" spans="1:6" ht="48.75" customHeight="1" x14ac:dyDescent="0.3">
      <c r="A50" s="29" t="s">
        <v>322</v>
      </c>
      <c r="B50" s="19" t="s">
        <v>438</v>
      </c>
      <c r="C50" s="19" t="s">
        <v>439</v>
      </c>
      <c r="D50" s="19" t="s">
        <v>412</v>
      </c>
      <c r="E50" s="20">
        <v>0</v>
      </c>
      <c r="F50" s="20">
        <v>5331600</v>
      </c>
    </row>
    <row r="51" spans="1:6" ht="21" customHeight="1" x14ac:dyDescent="0.3">
      <c r="A51" s="22" t="s">
        <v>376</v>
      </c>
      <c r="B51" s="23" t="s">
        <v>441</v>
      </c>
      <c r="C51" s="23" t="s">
        <v>401</v>
      </c>
      <c r="D51" s="23" t="s">
        <v>401</v>
      </c>
      <c r="E51" s="24">
        <f>E52</f>
        <v>250000</v>
      </c>
      <c r="F51" s="24">
        <f>F53</f>
        <v>250000</v>
      </c>
    </row>
    <row r="52" spans="1:6" ht="72" customHeight="1" x14ac:dyDescent="0.3">
      <c r="A52" s="32" t="s">
        <v>415</v>
      </c>
      <c r="B52" s="33" t="s">
        <v>441</v>
      </c>
      <c r="C52" s="33" t="s">
        <v>416</v>
      </c>
      <c r="D52" s="23" t="s">
        <v>401</v>
      </c>
      <c r="E52" s="24">
        <f>E53</f>
        <v>250000</v>
      </c>
      <c r="F52" s="24">
        <f>F53</f>
        <v>250000</v>
      </c>
    </row>
    <row r="53" spans="1:6" ht="63.75" customHeight="1" x14ac:dyDescent="0.3">
      <c r="A53" s="29" t="s">
        <v>325</v>
      </c>
      <c r="B53" s="19" t="s">
        <v>441</v>
      </c>
      <c r="C53" s="19" t="s">
        <v>421</v>
      </c>
      <c r="D53" s="19" t="s">
        <v>401</v>
      </c>
      <c r="E53" s="31">
        <f>E54</f>
        <v>250000</v>
      </c>
      <c r="F53" s="31">
        <f>F54</f>
        <v>250000</v>
      </c>
    </row>
    <row r="54" spans="1:6" ht="39.75" customHeight="1" x14ac:dyDescent="0.3">
      <c r="A54" s="29" t="s">
        <v>442</v>
      </c>
      <c r="B54" s="19" t="s">
        <v>441</v>
      </c>
      <c r="C54" s="19" t="s">
        <v>443</v>
      </c>
      <c r="D54" s="19" t="s">
        <v>401</v>
      </c>
      <c r="E54" s="20">
        <f>E55</f>
        <v>250000</v>
      </c>
      <c r="F54" s="20">
        <f>F55</f>
        <v>250000</v>
      </c>
    </row>
    <row r="55" spans="1:6" ht="21.75" customHeight="1" x14ac:dyDescent="0.3">
      <c r="A55" s="42" t="s">
        <v>335</v>
      </c>
      <c r="B55" s="19" t="s">
        <v>441</v>
      </c>
      <c r="C55" s="19" t="s">
        <v>443</v>
      </c>
      <c r="D55" s="19" t="s">
        <v>413</v>
      </c>
      <c r="E55" s="20">
        <v>250000</v>
      </c>
      <c r="F55" s="20">
        <v>250000</v>
      </c>
    </row>
    <row r="56" spans="1:6" ht="23.25" customHeight="1" x14ac:dyDescent="0.3">
      <c r="A56" s="43" t="s">
        <v>375</v>
      </c>
      <c r="B56" s="33" t="s">
        <v>444</v>
      </c>
      <c r="C56" s="33" t="s">
        <v>401</v>
      </c>
      <c r="D56" s="33" t="s">
        <v>401</v>
      </c>
      <c r="E56" s="34">
        <f>E88+E91+E94+E97+E82+E57</f>
        <v>14980893</v>
      </c>
      <c r="F56" s="34">
        <f>F88+F91+F94+F97+F82+F57</f>
        <v>14900893</v>
      </c>
    </row>
    <row r="57" spans="1:6" ht="66" customHeight="1" x14ac:dyDescent="0.3">
      <c r="A57" s="32" t="s">
        <v>415</v>
      </c>
      <c r="B57" s="33" t="s">
        <v>444</v>
      </c>
      <c r="C57" s="33" t="s">
        <v>416</v>
      </c>
      <c r="D57" s="33" t="s">
        <v>401</v>
      </c>
      <c r="E57" s="34">
        <f>E58+E79</f>
        <v>3309446.38</v>
      </c>
      <c r="F57" s="34">
        <f>F58+F79</f>
        <v>3229446.38</v>
      </c>
    </row>
    <row r="58" spans="1:6" ht="89.25" customHeight="1" x14ac:dyDescent="0.3">
      <c r="A58" s="36" t="s">
        <v>758</v>
      </c>
      <c r="B58" s="37" t="s">
        <v>444</v>
      </c>
      <c r="C58" s="37" t="s">
        <v>418</v>
      </c>
      <c r="D58" s="37" t="s">
        <v>401</v>
      </c>
      <c r="E58" s="44">
        <f>E59+E61+E63+E65+E67+E69++E71+E73+E75+E77</f>
        <v>3261032.38</v>
      </c>
      <c r="F58" s="44">
        <f>F59+F61+F63+F65+F67+F69++F71+F73+F75+F77</f>
        <v>3181032.38</v>
      </c>
    </row>
    <row r="59" spans="1:6" s="15" customFormat="1" ht="54.75" customHeight="1" x14ac:dyDescent="0.3">
      <c r="A59" s="45" t="s">
        <v>445</v>
      </c>
      <c r="B59" s="37" t="s">
        <v>444</v>
      </c>
      <c r="C59" s="37" t="s">
        <v>446</v>
      </c>
      <c r="D59" s="37" t="s">
        <v>401</v>
      </c>
      <c r="E59" s="38">
        <f>E60</f>
        <v>1900000</v>
      </c>
      <c r="F59" s="38">
        <f>F60</f>
        <v>1900000</v>
      </c>
    </row>
    <row r="60" spans="1:6" s="15" customFormat="1" ht="36" customHeight="1" x14ac:dyDescent="0.3">
      <c r="A60" s="36" t="s">
        <v>322</v>
      </c>
      <c r="B60" s="37" t="s">
        <v>444</v>
      </c>
      <c r="C60" s="37" t="s">
        <v>446</v>
      </c>
      <c r="D60" s="37" t="s">
        <v>412</v>
      </c>
      <c r="E60" s="38">
        <v>1900000</v>
      </c>
      <c r="F60" s="38">
        <v>1900000</v>
      </c>
    </row>
    <row r="61" spans="1:6" s="15" customFormat="1" ht="39.75" customHeight="1" x14ac:dyDescent="0.3">
      <c r="A61" s="45" t="s">
        <v>447</v>
      </c>
      <c r="B61" s="37" t="s">
        <v>444</v>
      </c>
      <c r="C61" s="37" t="s">
        <v>448</v>
      </c>
      <c r="D61" s="37" t="s">
        <v>401</v>
      </c>
      <c r="E61" s="38">
        <f>E62</f>
        <v>174707</v>
      </c>
      <c r="F61" s="38">
        <f>F62</f>
        <v>174707</v>
      </c>
    </row>
    <row r="62" spans="1:6" s="15" customFormat="1" ht="36" customHeight="1" x14ac:dyDescent="0.3">
      <c r="A62" s="36" t="s">
        <v>322</v>
      </c>
      <c r="B62" s="37" t="s">
        <v>444</v>
      </c>
      <c r="C62" s="37" t="s">
        <v>448</v>
      </c>
      <c r="D62" s="37" t="s">
        <v>412</v>
      </c>
      <c r="E62" s="38">
        <v>174707</v>
      </c>
      <c r="F62" s="38">
        <v>174707</v>
      </c>
    </row>
    <row r="63" spans="1:6" ht="57.75" customHeight="1" x14ac:dyDescent="0.3">
      <c r="A63" s="45" t="s">
        <v>449</v>
      </c>
      <c r="B63" s="37" t="s">
        <v>444</v>
      </c>
      <c r="C63" s="37" t="s">
        <v>450</v>
      </c>
      <c r="D63" s="37" t="s">
        <v>401</v>
      </c>
      <c r="E63" s="38">
        <f>E64</f>
        <v>37705.379999999997</v>
      </c>
      <c r="F63" s="38">
        <f>F64</f>
        <v>37705.379999999997</v>
      </c>
    </row>
    <row r="64" spans="1:6" s="14" customFormat="1" ht="26.25" customHeight="1" x14ac:dyDescent="0.3">
      <c r="A64" s="46" t="s">
        <v>335</v>
      </c>
      <c r="B64" s="37" t="s">
        <v>444</v>
      </c>
      <c r="C64" s="37" t="s">
        <v>450</v>
      </c>
      <c r="D64" s="37" t="s">
        <v>413</v>
      </c>
      <c r="E64" s="38">
        <v>37705.379999999997</v>
      </c>
      <c r="F64" s="38">
        <v>37705.379999999997</v>
      </c>
    </row>
    <row r="65" spans="1:6" s="6" customFormat="1" ht="48" customHeight="1" x14ac:dyDescent="0.3">
      <c r="A65" s="36" t="s">
        <v>451</v>
      </c>
      <c r="B65" s="37" t="s">
        <v>444</v>
      </c>
      <c r="C65" s="37" t="s">
        <v>452</v>
      </c>
      <c r="D65" s="37" t="s">
        <v>401</v>
      </c>
      <c r="E65" s="38">
        <f>E66</f>
        <v>185620</v>
      </c>
      <c r="F65" s="38">
        <f>F66</f>
        <v>185620</v>
      </c>
    </row>
    <row r="66" spans="1:6" s="6" customFormat="1" ht="39.75" customHeight="1" x14ac:dyDescent="0.3">
      <c r="A66" s="36" t="s">
        <v>322</v>
      </c>
      <c r="B66" s="37" t="s">
        <v>444</v>
      </c>
      <c r="C66" s="37" t="s">
        <v>452</v>
      </c>
      <c r="D66" s="37" t="s">
        <v>412</v>
      </c>
      <c r="E66" s="38">
        <v>185620</v>
      </c>
      <c r="F66" s="38">
        <v>185620</v>
      </c>
    </row>
    <row r="67" spans="1:6" s="6" customFormat="1" ht="49.2" customHeight="1" x14ac:dyDescent="0.3">
      <c r="A67" s="36" t="s">
        <v>453</v>
      </c>
      <c r="B67" s="37" t="s">
        <v>444</v>
      </c>
      <c r="C67" s="37" t="s">
        <v>454</v>
      </c>
      <c r="D67" s="37" t="s">
        <v>401</v>
      </c>
      <c r="E67" s="38">
        <v>0</v>
      </c>
      <c r="F67" s="38">
        <f>F68</f>
        <v>0</v>
      </c>
    </row>
    <row r="68" spans="1:6" s="6" customFormat="1" ht="37.5" customHeight="1" x14ac:dyDescent="0.3">
      <c r="A68" s="36" t="s">
        <v>322</v>
      </c>
      <c r="B68" s="37" t="s">
        <v>444</v>
      </c>
      <c r="C68" s="37" t="s">
        <v>454</v>
      </c>
      <c r="D68" s="37" t="s">
        <v>412</v>
      </c>
      <c r="E68" s="38">
        <v>0</v>
      </c>
      <c r="F68" s="38">
        <v>0</v>
      </c>
    </row>
    <row r="69" spans="1:6" s="6" customFormat="1" ht="31.2" customHeight="1" x14ac:dyDescent="0.3">
      <c r="A69" s="36" t="s">
        <v>455</v>
      </c>
      <c r="B69" s="37" t="s">
        <v>444</v>
      </c>
      <c r="C69" s="37" t="s">
        <v>456</v>
      </c>
      <c r="D69" s="37" t="s">
        <v>401</v>
      </c>
      <c r="E69" s="38">
        <f>E70</f>
        <v>300000</v>
      </c>
      <c r="F69" s="38">
        <f>F70</f>
        <v>220000</v>
      </c>
    </row>
    <row r="70" spans="1:6" s="6" customFormat="1" ht="45" customHeight="1" x14ac:dyDescent="0.3">
      <c r="A70" s="36" t="s">
        <v>322</v>
      </c>
      <c r="B70" s="37" t="s">
        <v>444</v>
      </c>
      <c r="C70" s="37" t="s">
        <v>456</v>
      </c>
      <c r="D70" s="37" t="s">
        <v>412</v>
      </c>
      <c r="E70" s="38">
        <v>300000</v>
      </c>
      <c r="F70" s="38">
        <v>220000</v>
      </c>
    </row>
    <row r="71" spans="1:6" s="6" customFormat="1" ht="55.5" customHeight="1" x14ac:dyDescent="0.3">
      <c r="A71" s="36" t="s">
        <v>885</v>
      </c>
      <c r="B71" s="37" t="s">
        <v>444</v>
      </c>
      <c r="C71" s="37" t="s">
        <v>457</v>
      </c>
      <c r="D71" s="37" t="s">
        <v>401</v>
      </c>
      <c r="E71" s="38">
        <f>E72</f>
        <v>10000</v>
      </c>
      <c r="F71" s="38">
        <f>F72</f>
        <v>10000</v>
      </c>
    </row>
    <row r="72" spans="1:6" s="14" customFormat="1" ht="39.75" customHeight="1" x14ac:dyDescent="0.3">
      <c r="A72" s="36" t="s">
        <v>322</v>
      </c>
      <c r="B72" s="37" t="s">
        <v>444</v>
      </c>
      <c r="C72" s="37" t="s">
        <v>457</v>
      </c>
      <c r="D72" s="37" t="s">
        <v>412</v>
      </c>
      <c r="E72" s="38">
        <v>10000</v>
      </c>
      <c r="F72" s="38">
        <v>10000</v>
      </c>
    </row>
    <row r="73" spans="1:6" s="14" customFormat="1" ht="38.25" customHeight="1" x14ac:dyDescent="0.3">
      <c r="A73" s="36" t="s">
        <v>458</v>
      </c>
      <c r="B73" s="37" t="s">
        <v>444</v>
      </c>
      <c r="C73" s="37" t="s">
        <v>459</v>
      </c>
      <c r="D73" s="37" t="s">
        <v>401</v>
      </c>
      <c r="E73" s="38">
        <f>E74</f>
        <v>335000</v>
      </c>
      <c r="F73" s="38">
        <v>335000</v>
      </c>
    </row>
    <row r="74" spans="1:6" s="14" customFormat="1" ht="45.6" customHeight="1" x14ac:dyDescent="0.3">
      <c r="A74" s="36" t="s">
        <v>322</v>
      </c>
      <c r="B74" s="37" t="s">
        <v>444</v>
      </c>
      <c r="C74" s="37" t="s">
        <v>459</v>
      </c>
      <c r="D74" s="37" t="s">
        <v>412</v>
      </c>
      <c r="E74" s="38">
        <v>335000</v>
      </c>
      <c r="F74" s="38">
        <v>335000</v>
      </c>
    </row>
    <row r="75" spans="1:6" s="14" customFormat="1" ht="34.5" customHeight="1" x14ac:dyDescent="0.3">
      <c r="A75" s="36" t="s">
        <v>460</v>
      </c>
      <c r="B75" s="37" t="s">
        <v>444</v>
      </c>
      <c r="C75" s="37" t="s">
        <v>461</v>
      </c>
      <c r="D75" s="37" t="s">
        <v>401</v>
      </c>
      <c r="E75" s="38">
        <f>E76</f>
        <v>300000</v>
      </c>
      <c r="F75" s="38">
        <v>300000</v>
      </c>
    </row>
    <row r="76" spans="1:6" s="14" customFormat="1" ht="50.25" customHeight="1" x14ac:dyDescent="0.3">
      <c r="A76" s="36" t="s">
        <v>322</v>
      </c>
      <c r="B76" s="37" t="s">
        <v>444</v>
      </c>
      <c r="C76" s="37" t="s">
        <v>461</v>
      </c>
      <c r="D76" s="37" t="s">
        <v>412</v>
      </c>
      <c r="E76" s="38">
        <v>300000</v>
      </c>
      <c r="F76" s="38">
        <v>300000</v>
      </c>
    </row>
    <row r="77" spans="1:6" s="15" customFormat="1" ht="50.25" customHeight="1" x14ac:dyDescent="0.3">
      <c r="A77" s="36" t="s">
        <v>449</v>
      </c>
      <c r="B77" s="37" t="s">
        <v>444</v>
      </c>
      <c r="C77" s="37" t="s">
        <v>450</v>
      </c>
      <c r="D77" s="37" t="s">
        <v>401</v>
      </c>
      <c r="E77" s="38">
        <f>E78</f>
        <v>18000</v>
      </c>
      <c r="F77" s="38">
        <v>18000</v>
      </c>
    </row>
    <row r="78" spans="1:6" s="15" customFormat="1" ht="54" customHeight="1" x14ac:dyDescent="0.3">
      <c r="A78" s="36" t="s">
        <v>322</v>
      </c>
      <c r="B78" s="37" t="s">
        <v>444</v>
      </c>
      <c r="C78" s="37" t="s">
        <v>450</v>
      </c>
      <c r="D78" s="37" t="s">
        <v>412</v>
      </c>
      <c r="E78" s="38">
        <v>18000</v>
      </c>
      <c r="F78" s="38">
        <v>18000</v>
      </c>
    </row>
    <row r="79" spans="1:6" s="15" customFormat="1" ht="48.75" customHeight="1" x14ac:dyDescent="0.3">
      <c r="A79" s="36" t="s">
        <v>325</v>
      </c>
      <c r="B79" s="37" t="s">
        <v>444</v>
      </c>
      <c r="C79" s="37" t="s">
        <v>421</v>
      </c>
      <c r="D79" s="37" t="s">
        <v>401</v>
      </c>
      <c r="E79" s="38">
        <f>E80</f>
        <v>48414</v>
      </c>
      <c r="F79" s="38">
        <f>F80</f>
        <v>48414</v>
      </c>
    </row>
    <row r="80" spans="1:6" s="15" customFormat="1" ht="39.75" customHeight="1" x14ac:dyDescent="0.3">
      <c r="A80" s="36" t="s">
        <v>462</v>
      </c>
      <c r="B80" s="37" t="s">
        <v>444</v>
      </c>
      <c r="C80" s="37" t="s">
        <v>463</v>
      </c>
      <c r="D80" s="37" t="s">
        <v>401</v>
      </c>
      <c r="E80" s="38">
        <f>E81</f>
        <v>48414</v>
      </c>
      <c r="F80" s="38">
        <v>48414</v>
      </c>
    </row>
    <row r="81" spans="1:6" s="15" customFormat="1" ht="34.5" customHeight="1" x14ac:dyDescent="0.3">
      <c r="A81" s="36" t="s">
        <v>322</v>
      </c>
      <c r="B81" s="37" t="s">
        <v>444</v>
      </c>
      <c r="C81" s="37" t="s">
        <v>463</v>
      </c>
      <c r="D81" s="37" t="s">
        <v>412</v>
      </c>
      <c r="E81" s="38">
        <v>48414</v>
      </c>
      <c r="F81" s="38">
        <v>48414</v>
      </c>
    </row>
    <row r="82" spans="1:6" s="15" customFormat="1" ht="47.25" customHeight="1" x14ac:dyDescent="0.3">
      <c r="A82" s="22" t="s">
        <v>464</v>
      </c>
      <c r="B82" s="33" t="s">
        <v>444</v>
      </c>
      <c r="C82" s="33" t="s">
        <v>465</v>
      </c>
      <c r="D82" s="23" t="s">
        <v>401</v>
      </c>
      <c r="E82" s="34">
        <f>E83</f>
        <v>5048346.6199999992</v>
      </c>
      <c r="F82" s="34">
        <f>F83</f>
        <v>5048346.6199999992</v>
      </c>
    </row>
    <row r="83" spans="1:6" s="15" customFormat="1" ht="64.5" customHeight="1" x14ac:dyDescent="0.3">
      <c r="A83" s="29" t="s">
        <v>466</v>
      </c>
      <c r="B83" s="37" t="s">
        <v>444</v>
      </c>
      <c r="C83" s="37" t="s">
        <v>467</v>
      </c>
      <c r="D83" s="19" t="s">
        <v>401</v>
      </c>
      <c r="E83" s="38">
        <f>E84</f>
        <v>5048346.6199999992</v>
      </c>
      <c r="F83" s="38">
        <f>F84</f>
        <v>5048346.6199999992</v>
      </c>
    </row>
    <row r="84" spans="1:6" s="15" customFormat="1" ht="89.25" customHeight="1" x14ac:dyDescent="0.3">
      <c r="A84" s="29" t="s">
        <v>468</v>
      </c>
      <c r="B84" s="37" t="s">
        <v>444</v>
      </c>
      <c r="C84" s="37" t="s">
        <v>469</v>
      </c>
      <c r="D84" s="19" t="s">
        <v>401</v>
      </c>
      <c r="E84" s="38">
        <f>E85+E86+E87</f>
        <v>5048346.6199999992</v>
      </c>
      <c r="F84" s="38">
        <f>F85+F86+F87</f>
        <v>5048346.6199999992</v>
      </c>
    </row>
    <row r="85" spans="1:6" s="15" customFormat="1" ht="89.25" customHeight="1" x14ac:dyDescent="0.3">
      <c r="A85" s="29" t="s">
        <v>406</v>
      </c>
      <c r="B85" s="37" t="s">
        <v>444</v>
      </c>
      <c r="C85" s="37" t="s">
        <v>469</v>
      </c>
      <c r="D85" s="19" t="s">
        <v>407</v>
      </c>
      <c r="E85" s="38">
        <v>4206895.5599999996</v>
      </c>
      <c r="F85" s="38">
        <v>4206895.5599999996</v>
      </c>
    </row>
    <row r="86" spans="1:6" s="15" customFormat="1" ht="48.75" customHeight="1" x14ac:dyDescent="0.3">
      <c r="A86" s="29" t="s">
        <v>322</v>
      </c>
      <c r="B86" s="37" t="s">
        <v>444</v>
      </c>
      <c r="C86" s="37" t="s">
        <v>469</v>
      </c>
      <c r="D86" s="19" t="s">
        <v>412</v>
      </c>
      <c r="E86" s="38">
        <v>827800.06</v>
      </c>
      <c r="F86" s="38">
        <v>827800.06</v>
      </c>
    </row>
    <row r="87" spans="1:6" s="15" customFormat="1" ht="22.95" customHeight="1" x14ac:dyDescent="0.3">
      <c r="A87" s="29" t="s">
        <v>335</v>
      </c>
      <c r="B87" s="37" t="s">
        <v>444</v>
      </c>
      <c r="C87" s="37" t="s">
        <v>469</v>
      </c>
      <c r="D87" s="19" t="s">
        <v>413</v>
      </c>
      <c r="E87" s="38">
        <v>13651</v>
      </c>
      <c r="F87" s="38">
        <v>13651</v>
      </c>
    </row>
    <row r="88" spans="1:6" s="15" customFormat="1" ht="87.75" customHeight="1" x14ac:dyDescent="0.3">
      <c r="A88" s="47" t="s">
        <v>470</v>
      </c>
      <c r="B88" s="33" t="s">
        <v>444</v>
      </c>
      <c r="C88" s="33" t="s">
        <v>471</v>
      </c>
      <c r="D88" s="33" t="s">
        <v>401</v>
      </c>
      <c r="E88" s="34">
        <f>E89+E90</f>
        <v>5412000</v>
      </c>
      <c r="F88" s="34">
        <f>F89+F90</f>
        <v>5412000</v>
      </c>
    </row>
    <row r="89" spans="1:6" s="15" customFormat="1" ht="33.75" customHeight="1" x14ac:dyDescent="0.3">
      <c r="A89" s="29" t="s">
        <v>406</v>
      </c>
      <c r="B89" s="37" t="s">
        <v>444</v>
      </c>
      <c r="C89" s="37" t="s">
        <v>471</v>
      </c>
      <c r="D89" s="37" t="s">
        <v>407</v>
      </c>
      <c r="E89" s="38">
        <v>4163076.92</v>
      </c>
      <c r="F89" s="38">
        <v>4163076.92</v>
      </c>
    </row>
    <row r="90" spans="1:6" s="15" customFormat="1" ht="33.75" customHeight="1" x14ac:dyDescent="0.3">
      <c r="A90" s="29" t="s">
        <v>322</v>
      </c>
      <c r="B90" s="37" t="s">
        <v>444</v>
      </c>
      <c r="C90" s="37" t="s">
        <v>471</v>
      </c>
      <c r="D90" s="37" t="s">
        <v>412</v>
      </c>
      <c r="E90" s="38">
        <v>1248923.08</v>
      </c>
      <c r="F90" s="38">
        <v>1248923.08</v>
      </c>
    </row>
    <row r="91" spans="1:6" s="15" customFormat="1" ht="56.25" customHeight="1" x14ac:dyDescent="0.3">
      <c r="A91" s="47" t="s">
        <v>472</v>
      </c>
      <c r="B91" s="33" t="s">
        <v>444</v>
      </c>
      <c r="C91" s="33" t="s">
        <v>473</v>
      </c>
      <c r="D91" s="33" t="s">
        <v>401</v>
      </c>
      <c r="E91" s="34">
        <f>E92+E93</f>
        <v>605200</v>
      </c>
      <c r="F91" s="34">
        <f>F92+F93</f>
        <v>605200</v>
      </c>
    </row>
    <row r="92" spans="1:6" s="15" customFormat="1" ht="91.5" customHeight="1" x14ac:dyDescent="0.3">
      <c r="A92" s="29" t="s">
        <v>406</v>
      </c>
      <c r="B92" s="37" t="s">
        <v>444</v>
      </c>
      <c r="C92" s="37" t="s">
        <v>473</v>
      </c>
      <c r="D92" s="37" t="s">
        <v>407</v>
      </c>
      <c r="E92" s="38">
        <v>526260.87</v>
      </c>
      <c r="F92" s="38">
        <v>526260.87</v>
      </c>
    </row>
    <row r="93" spans="1:6" ht="49.5" customHeight="1" x14ac:dyDescent="0.3">
      <c r="A93" s="29" t="s">
        <v>322</v>
      </c>
      <c r="B93" s="37" t="s">
        <v>444</v>
      </c>
      <c r="C93" s="37" t="s">
        <v>473</v>
      </c>
      <c r="D93" s="37" t="s">
        <v>412</v>
      </c>
      <c r="E93" s="38">
        <v>78939.13</v>
      </c>
      <c r="F93" s="38">
        <v>78939.13</v>
      </c>
    </row>
    <row r="94" spans="1:6" s="15" customFormat="1" ht="66" customHeight="1" x14ac:dyDescent="0.3">
      <c r="A94" s="47" t="s">
        <v>474</v>
      </c>
      <c r="B94" s="33" t="s">
        <v>444</v>
      </c>
      <c r="C94" s="33" t="s">
        <v>475</v>
      </c>
      <c r="D94" s="33" t="s">
        <v>401</v>
      </c>
      <c r="E94" s="34">
        <f>E95+E96</f>
        <v>605200</v>
      </c>
      <c r="F94" s="34">
        <f>F95+F96</f>
        <v>605200</v>
      </c>
    </row>
    <row r="95" spans="1:6" s="15" customFormat="1" ht="84" x14ac:dyDescent="0.3">
      <c r="A95" s="29" t="s">
        <v>406</v>
      </c>
      <c r="B95" s="37" t="s">
        <v>444</v>
      </c>
      <c r="C95" s="37" t="s">
        <v>475</v>
      </c>
      <c r="D95" s="37" t="s">
        <v>407</v>
      </c>
      <c r="E95" s="38">
        <v>526260.87</v>
      </c>
      <c r="F95" s="38">
        <v>526260.87</v>
      </c>
    </row>
    <row r="96" spans="1:6" s="15" customFormat="1" ht="33.6" x14ac:dyDescent="0.3">
      <c r="A96" s="29" t="s">
        <v>322</v>
      </c>
      <c r="B96" s="37" t="s">
        <v>444</v>
      </c>
      <c r="C96" s="37" t="s">
        <v>475</v>
      </c>
      <c r="D96" s="37" t="s">
        <v>412</v>
      </c>
      <c r="E96" s="38">
        <v>78939.13</v>
      </c>
      <c r="F96" s="38">
        <v>78939.13</v>
      </c>
    </row>
    <row r="97" spans="1:6" s="15" customFormat="1" ht="117.6" x14ac:dyDescent="0.3">
      <c r="A97" s="48" t="s">
        <v>374</v>
      </c>
      <c r="B97" s="33" t="s">
        <v>444</v>
      </c>
      <c r="C97" s="33" t="s">
        <v>476</v>
      </c>
      <c r="D97" s="33" t="s">
        <v>401</v>
      </c>
      <c r="E97" s="34">
        <v>700</v>
      </c>
      <c r="F97" s="34">
        <v>700</v>
      </c>
    </row>
    <row r="98" spans="1:6" ht="33.6" x14ac:dyDescent="0.3">
      <c r="A98" s="29" t="s">
        <v>322</v>
      </c>
      <c r="B98" s="37" t="s">
        <v>444</v>
      </c>
      <c r="C98" s="37" t="s">
        <v>477</v>
      </c>
      <c r="D98" s="37" t="s">
        <v>412</v>
      </c>
      <c r="E98" s="38">
        <v>700</v>
      </c>
      <c r="F98" s="49">
        <v>700</v>
      </c>
    </row>
    <row r="99" spans="1:6" ht="33.6" x14ac:dyDescent="0.3">
      <c r="A99" s="50" t="s">
        <v>373</v>
      </c>
      <c r="B99" s="27" t="s">
        <v>478</v>
      </c>
      <c r="C99" s="27" t="s">
        <v>401</v>
      </c>
      <c r="D99" s="27" t="s">
        <v>401</v>
      </c>
      <c r="E99" s="51">
        <f>E100</f>
        <v>8521764.2300000004</v>
      </c>
      <c r="F99" s="51">
        <f>F100</f>
        <v>8521764.2300000004</v>
      </c>
    </row>
    <row r="100" spans="1:6" s="54" customFormat="1" ht="50.4" x14ac:dyDescent="0.3">
      <c r="A100" s="52" t="s">
        <v>372</v>
      </c>
      <c r="B100" s="33" t="s">
        <v>479</v>
      </c>
      <c r="C100" s="33" t="s">
        <v>401</v>
      </c>
      <c r="D100" s="33" t="s">
        <v>401</v>
      </c>
      <c r="E100" s="53">
        <f>E101+E115</f>
        <v>8521764.2300000004</v>
      </c>
      <c r="F100" s="53">
        <f>F101+F115</f>
        <v>8521764.2300000004</v>
      </c>
    </row>
    <row r="101" spans="1:6" s="54" customFormat="1" ht="90" customHeight="1" x14ac:dyDescent="0.3">
      <c r="A101" s="52" t="s">
        <v>480</v>
      </c>
      <c r="B101" s="33" t="s">
        <v>479</v>
      </c>
      <c r="C101" s="33" t="s">
        <v>481</v>
      </c>
      <c r="D101" s="33" t="s">
        <v>401</v>
      </c>
      <c r="E101" s="53">
        <f>E102+E107+E112</f>
        <v>8321764.2300000004</v>
      </c>
      <c r="F101" s="53">
        <f>F102+F107+F112</f>
        <v>8321764.2300000004</v>
      </c>
    </row>
    <row r="102" spans="1:6" s="54" customFormat="1" ht="84" x14ac:dyDescent="0.3">
      <c r="A102" s="55" t="s">
        <v>482</v>
      </c>
      <c r="B102" s="37" t="s">
        <v>479</v>
      </c>
      <c r="C102" s="37" t="s">
        <v>483</v>
      </c>
      <c r="D102" s="37" t="s">
        <v>401</v>
      </c>
      <c r="E102" s="49">
        <f>E103+E106+E105</f>
        <v>7196644.2300000004</v>
      </c>
      <c r="F102" s="49">
        <f>F103+F106+F105</f>
        <v>7196644.2300000004</v>
      </c>
    </row>
    <row r="103" spans="1:6" s="54" customFormat="1" ht="220.5" customHeight="1" x14ac:dyDescent="0.3">
      <c r="A103" s="55" t="s">
        <v>886</v>
      </c>
      <c r="B103" s="37" t="s">
        <v>479</v>
      </c>
      <c r="C103" s="37" t="s">
        <v>484</v>
      </c>
      <c r="D103" s="37" t="s">
        <v>407</v>
      </c>
      <c r="E103" s="49">
        <v>6139369.7000000002</v>
      </c>
      <c r="F103" s="49">
        <v>6139369.7000000002</v>
      </c>
    </row>
    <row r="104" spans="1:6" s="56" customFormat="1" ht="33.6" hidden="1" customHeight="1" x14ac:dyDescent="0.3">
      <c r="A104" s="29" t="s">
        <v>406</v>
      </c>
      <c r="B104" s="37" t="s">
        <v>479</v>
      </c>
      <c r="C104" s="37" t="s">
        <v>484</v>
      </c>
      <c r="D104" s="37" t="s">
        <v>407</v>
      </c>
      <c r="E104" s="49">
        <v>6139369.7000000002</v>
      </c>
      <c r="F104" s="49">
        <v>1054286.53</v>
      </c>
    </row>
    <row r="105" spans="1:6" s="56" customFormat="1" ht="33.6" customHeight="1" x14ac:dyDescent="0.3">
      <c r="A105" s="29" t="s">
        <v>322</v>
      </c>
      <c r="B105" s="37" t="s">
        <v>479</v>
      </c>
      <c r="C105" s="37" t="s">
        <v>484</v>
      </c>
      <c r="D105" s="37" t="s">
        <v>412</v>
      </c>
      <c r="E105" s="49">
        <v>1054286.53</v>
      </c>
      <c r="F105" s="49">
        <v>1054286.53</v>
      </c>
    </row>
    <row r="106" spans="1:6" s="56" customFormat="1" x14ac:dyDescent="0.3">
      <c r="A106" s="29" t="s">
        <v>335</v>
      </c>
      <c r="B106" s="37" t="s">
        <v>479</v>
      </c>
      <c r="C106" s="37" t="s">
        <v>484</v>
      </c>
      <c r="D106" s="37" t="s">
        <v>413</v>
      </c>
      <c r="E106" s="49">
        <v>2988</v>
      </c>
      <c r="F106" s="49">
        <v>2988</v>
      </c>
    </row>
    <row r="107" spans="1:6" s="56" customFormat="1" ht="78.75" customHeight="1" x14ac:dyDescent="0.3">
      <c r="A107" s="29" t="s">
        <v>485</v>
      </c>
      <c r="B107" s="37" t="s">
        <v>479</v>
      </c>
      <c r="C107" s="37" t="s">
        <v>486</v>
      </c>
      <c r="D107" s="37" t="s">
        <v>401</v>
      </c>
      <c r="E107" s="49">
        <f>E108+E110</f>
        <v>33120</v>
      </c>
      <c r="F107" s="49">
        <f>F108+F110</f>
        <v>33120</v>
      </c>
    </row>
    <row r="108" spans="1:6" s="56" customFormat="1" ht="33.6" x14ac:dyDescent="0.3">
      <c r="A108" s="29" t="s">
        <v>487</v>
      </c>
      <c r="B108" s="37" t="s">
        <v>479</v>
      </c>
      <c r="C108" s="37" t="s">
        <v>488</v>
      </c>
      <c r="D108" s="37" t="s">
        <v>401</v>
      </c>
      <c r="E108" s="49">
        <f>E109</f>
        <v>23520</v>
      </c>
      <c r="F108" s="49">
        <v>23520</v>
      </c>
    </row>
    <row r="109" spans="1:6" s="56" customFormat="1" ht="33.6" x14ac:dyDescent="0.3">
      <c r="A109" s="29" t="s">
        <v>322</v>
      </c>
      <c r="B109" s="37" t="s">
        <v>479</v>
      </c>
      <c r="C109" s="37" t="s">
        <v>488</v>
      </c>
      <c r="D109" s="37" t="s">
        <v>412</v>
      </c>
      <c r="E109" s="49">
        <v>23520</v>
      </c>
      <c r="F109" s="49">
        <v>23520</v>
      </c>
    </row>
    <row r="110" spans="1:6" s="56" customFormat="1" ht="33.6" x14ac:dyDescent="0.3">
      <c r="A110" s="55" t="s">
        <v>489</v>
      </c>
      <c r="B110" s="37" t="s">
        <v>479</v>
      </c>
      <c r="C110" s="37" t="s">
        <v>490</v>
      </c>
      <c r="D110" s="37" t="s">
        <v>401</v>
      </c>
      <c r="E110" s="49">
        <f>E111</f>
        <v>9600</v>
      </c>
      <c r="F110" s="20">
        <v>9600</v>
      </c>
    </row>
    <row r="111" spans="1:6" s="56" customFormat="1" ht="33.6" x14ac:dyDescent="0.3">
      <c r="A111" s="29" t="s">
        <v>322</v>
      </c>
      <c r="B111" s="37" t="s">
        <v>479</v>
      </c>
      <c r="C111" s="37" t="s">
        <v>490</v>
      </c>
      <c r="D111" s="37" t="s">
        <v>412</v>
      </c>
      <c r="E111" s="20">
        <v>9600</v>
      </c>
      <c r="F111" s="20">
        <v>9600</v>
      </c>
    </row>
    <row r="112" spans="1:6" s="56" customFormat="1" ht="134.4" x14ac:dyDescent="0.3">
      <c r="A112" s="55" t="s">
        <v>491</v>
      </c>
      <c r="B112" s="37" t="s">
        <v>479</v>
      </c>
      <c r="C112" s="37" t="s">
        <v>492</v>
      </c>
      <c r="D112" s="37" t="s">
        <v>401</v>
      </c>
      <c r="E112" s="20">
        <f>E113</f>
        <v>1092000</v>
      </c>
      <c r="F112" s="20">
        <f>F113</f>
        <v>1092000</v>
      </c>
    </row>
    <row r="113" spans="1:6" s="56" customFormat="1" ht="134.4" x14ac:dyDescent="0.3">
      <c r="A113" s="29" t="s">
        <v>493</v>
      </c>
      <c r="B113" s="37" t="s">
        <v>479</v>
      </c>
      <c r="C113" s="37" t="s">
        <v>494</v>
      </c>
      <c r="D113" s="37" t="s">
        <v>401</v>
      </c>
      <c r="E113" s="20">
        <f>E114</f>
        <v>1092000</v>
      </c>
      <c r="F113" s="20">
        <f>F114</f>
        <v>1092000</v>
      </c>
    </row>
    <row r="114" spans="1:6" s="56" customFormat="1" ht="33.6" x14ac:dyDescent="0.3">
      <c r="A114" s="29" t="s">
        <v>322</v>
      </c>
      <c r="B114" s="37" t="s">
        <v>479</v>
      </c>
      <c r="C114" s="37" t="s">
        <v>494</v>
      </c>
      <c r="D114" s="37" t="s">
        <v>412</v>
      </c>
      <c r="E114" s="20">
        <v>1092000</v>
      </c>
      <c r="F114" s="20">
        <v>1092000</v>
      </c>
    </row>
    <row r="115" spans="1:6" s="54" customFormat="1" ht="70.5" customHeight="1" x14ac:dyDescent="0.3">
      <c r="A115" s="32" t="s">
        <v>415</v>
      </c>
      <c r="B115" s="33" t="s">
        <v>479</v>
      </c>
      <c r="C115" s="33" t="s">
        <v>416</v>
      </c>
      <c r="D115" s="33" t="s">
        <v>401</v>
      </c>
      <c r="E115" s="24">
        <f t="shared" ref="E115:F117" si="2">E116</f>
        <v>200000</v>
      </c>
      <c r="F115" s="24">
        <f t="shared" si="2"/>
        <v>200000</v>
      </c>
    </row>
    <row r="116" spans="1:6" s="54" customFormat="1" ht="52.5" customHeight="1" x14ac:dyDescent="0.3">
      <c r="A116" s="29" t="s">
        <v>325</v>
      </c>
      <c r="B116" s="37" t="s">
        <v>479</v>
      </c>
      <c r="C116" s="37" t="s">
        <v>421</v>
      </c>
      <c r="D116" s="37" t="s">
        <v>401</v>
      </c>
      <c r="E116" s="20">
        <f t="shared" si="2"/>
        <v>200000</v>
      </c>
      <c r="F116" s="20">
        <f t="shared" si="2"/>
        <v>200000</v>
      </c>
    </row>
    <row r="117" spans="1:6" s="54" customFormat="1" ht="43.5" customHeight="1" x14ac:dyDescent="0.3">
      <c r="A117" s="29" t="s">
        <v>495</v>
      </c>
      <c r="B117" s="37" t="s">
        <v>479</v>
      </c>
      <c r="C117" s="37" t="s">
        <v>496</v>
      </c>
      <c r="D117" s="37" t="s">
        <v>401</v>
      </c>
      <c r="E117" s="20">
        <f t="shared" si="2"/>
        <v>200000</v>
      </c>
      <c r="F117" s="20">
        <f t="shared" si="2"/>
        <v>200000</v>
      </c>
    </row>
    <row r="118" spans="1:6" s="54" customFormat="1" ht="42" customHeight="1" x14ac:dyDescent="0.3">
      <c r="A118" s="29" t="s">
        <v>322</v>
      </c>
      <c r="B118" s="37" t="s">
        <v>479</v>
      </c>
      <c r="C118" s="37" t="s">
        <v>496</v>
      </c>
      <c r="D118" s="37" t="s">
        <v>412</v>
      </c>
      <c r="E118" s="20">
        <v>200000</v>
      </c>
      <c r="F118" s="49">
        <v>200000</v>
      </c>
    </row>
    <row r="119" spans="1:6" s="54" customFormat="1" ht="27.75" customHeight="1" x14ac:dyDescent="0.3">
      <c r="A119" s="50" t="s">
        <v>371</v>
      </c>
      <c r="B119" s="27" t="s">
        <v>497</v>
      </c>
      <c r="C119" s="27" t="s">
        <v>401</v>
      </c>
      <c r="D119" s="27" t="s">
        <v>401</v>
      </c>
      <c r="E119" s="51">
        <f>E120+E127+E130+E144</f>
        <v>36738426.07</v>
      </c>
      <c r="F119" s="51">
        <f>F120+F127+F130+F144</f>
        <v>34654738.07</v>
      </c>
    </row>
    <row r="120" spans="1:6" s="54" customFormat="1" ht="63.75" customHeight="1" x14ac:dyDescent="0.3">
      <c r="A120" s="52" t="s">
        <v>370</v>
      </c>
      <c r="B120" s="33" t="s">
        <v>498</v>
      </c>
      <c r="C120" s="33" t="s">
        <v>401</v>
      </c>
      <c r="D120" s="33" t="s">
        <v>401</v>
      </c>
      <c r="E120" s="53">
        <f>E121+E124</f>
        <v>193900</v>
      </c>
      <c r="F120" s="53">
        <f>F121+F124</f>
        <v>193900</v>
      </c>
    </row>
    <row r="121" spans="1:6" s="54" customFormat="1" ht="94.5" customHeight="1" x14ac:dyDescent="0.3">
      <c r="A121" s="47" t="s">
        <v>499</v>
      </c>
      <c r="B121" s="33" t="s">
        <v>498</v>
      </c>
      <c r="C121" s="33" t="s">
        <v>500</v>
      </c>
      <c r="D121" s="33" t="s">
        <v>401</v>
      </c>
      <c r="E121" s="53">
        <f>E122+E123</f>
        <v>32300</v>
      </c>
      <c r="F121" s="53">
        <f>F122+F123</f>
        <v>32300</v>
      </c>
    </row>
    <row r="122" spans="1:6" s="54" customFormat="1" ht="86.25" customHeight="1" x14ac:dyDescent="0.3">
      <c r="A122" s="29" t="s">
        <v>406</v>
      </c>
      <c r="B122" s="37" t="s">
        <v>498</v>
      </c>
      <c r="C122" s="37" t="s">
        <v>500</v>
      </c>
      <c r="D122" s="37" t="s">
        <v>407</v>
      </c>
      <c r="E122" s="49">
        <v>30761.91</v>
      </c>
      <c r="F122" s="49">
        <v>30761.91</v>
      </c>
    </row>
    <row r="123" spans="1:6" s="54" customFormat="1" ht="51.75" customHeight="1" x14ac:dyDescent="0.3">
      <c r="A123" s="29" t="s">
        <v>322</v>
      </c>
      <c r="B123" s="37" t="s">
        <v>498</v>
      </c>
      <c r="C123" s="37" t="s">
        <v>500</v>
      </c>
      <c r="D123" s="37" t="s">
        <v>412</v>
      </c>
      <c r="E123" s="49">
        <v>1538.09</v>
      </c>
      <c r="F123" s="38">
        <v>1538.09</v>
      </c>
    </row>
    <row r="124" spans="1:6" s="54" customFormat="1" ht="99.75" customHeight="1" x14ac:dyDescent="0.3">
      <c r="A124" s="47" t="s">
        <v>501</v>
      </c>
      <c r="B124" s="33" t="s">
        <v>498</v>
      </c>
      <c r="C124" s="33" t="s">
        <v>502</v>
      </c>
      <c r="D124" s="33" t="s">
        <v>401</v>
      </c>
      <c r="E124" s="34">
        <f>E125+E126</f>
        <v>161600</v>
      </c>
      <c r="F124" s="34">
        <f>F125+F126</f>
        <v>161600</v>
      </c>
    </row>
    <row r="125" spans="1:6" s="54" customFormat="1" ht="95.25" customHeight="1" x14ac:dyDescent="0.3">
      <c r="A125" s="36" t="s">
        <v>406</v>
      </c>
      <c r="B125" s="37" t="s">
        <v>498</v>
      </c>
      <c r="C125" s="37" t="s">
        <v>502</v>
      </c>
      <c r="D125" s="37" t="s">
        <v>407</v>
      </c>
      <c r="E125" s="38">
        <v>153904.76</v>
      </c>
      <c r="F125" s="38">
        <v>153904.76</v>
      </c>
    </row>
    <row r="126" spans="1:6" s="54" customFormat="1" ht="35.25" customHeight="1" x14ac:dyDescent="0.3">
      <c r="A126" s="36" t="s">
        <v>322</v>
      </c>
      <c r="B126" s="37" t="s">
        <v>498</v>
      </c>
      <c r="C126" s="37" t="s">
        <v>502</v>
      </c>
      <c r="D126" s="37" t="s">
        <v>412</v>
      </c>
      <c r="E126" s="38">
        <v>7695.24</v>
      </c>
      <c r="F126" s="38">
        <v>7695.24</v>
      </c>
    </row>
    <row r="127" spans="1:6" s="54" customFormat="1" ht="43.5" customHeight="1" x14ac:dyDescent="0.3">
      <c r="A127" s="22" t="s">
        <v>369</v>
      </c>
      <c r="B127" s="33" t="s">
        <v>503</v>
      </c>
      <c r="C127" s="33" t="s">
        <v>401</v>
      </c>
      <c r="D127" s="33" t="s">
        <v>401</v>
      </c>
      <c r="E127" s="34">
        <f>E129</f>
        <v>438700</v>
      </c>
      <c r="F127" s="34">
        <f>F128</f>
        <v>438700</v>
      </c>
    </row>
    <row r="128" spans="1:6" s="54" customFormat="1" ht="78.75" customHeight="1" x14ac:dyDescent="0.3">
      <c r="A128" s="22" t="s">
        <v>504</v>
      </c>
      <c r="B128" s="33" t="s">
        <v>503</v>
      </c>
      <c r="C128" s="33" t="s">
        <v>505</v>
      </c>
      <c r="D128" s="33" t="s">
        <v>401</v>
      </c>
      <c r="E128" s="34">
        <f>E129</f>
        <v>438700</v>
      </c>
      <c r="F128" s="34">
        <f>F129</f>
        <v>438700</v>
      </c>
    </row>
    <row r="129" spans="1:6" s="54" customFormat="1" ht="35.25" customHeight="1" x14ac:dyDescent="0.3">
      <c r="A129" s="29" t="s">
        <v>322</v>
      </c>
      <c r="B129" s="37" t="s">
        <v>503</v>
      </c>
      <c r="C129" s="37" t="s">
        <v>505</v>
      </c>
      <c r="D129" s="37" t="s">
        <v>412</v>
      </c>
      <c r="E129" s="38">
        <v>438700</v>
      </c>
      <c r="F129" s="57">
        <v>438700</v>
      </c>
    </row>
    <row r="130" spans="1:6" s="54" customFormat="1" ht="59.25" customHeight="1" x14ac:dyDescent="0.3">
      <c r="A130" s="58" t="s">
        <v>368</v>
      </c>
      <c r="B130" s="59" t="s">
        <v>506</v>
      </c>
      <c r="C130" s="59" t="s">
        <v>401</v>
      </c>
      <c r="D130" s="59" t="s">
        <v>401</v>
      </c>
      <c r="E130" s="60">
        <f>E131</f>
        <v>26721426</v>
      </c>
      <c r="F130" s="60">
        <f>F131</f>
        <v>24637738</v>
      </c>
    </row>
    <row r="131" spans="1:6" s="54" customFormat="1" ht="46.5" customHeight="1" x14ac:dyDescent="0.3">
      <c r="A131" s="58" t="s">
        <v>507</v>
      </c>
      <c r="B131" s="59" t="s">
        <v>506</v>
      </c>
      <c r="C131" s="59" t="s">
        <v>508</v>
      </c>
      <c r="D131" s="59" t="s">
        <v>401</v>
      </c>
      <c r="E131" s="60">
        <f>E132+E141</f>
        <v>26721426</v>
      </c>
      <c r="F131" s="60">
        <f>F132+F141</f>
        <v>24637738</v>
      </c>
    </row>
    <row r="132" spans="1:6" s="54" customFormat="1" ht="54" customHeight="1" x14ac:dyDescent="0.3">
      <c r="A132" s="61" t="s">
        <v>366</v>
      </c>
      <c r="B132" s="62" t="s">
        <v>506</v>
      </c>
      <c r="C132" s="62" t="s">
        <v>509</v>
      </c>
      <c r="D132" s="62" t="s">
        <v>401</v>
      </c>
      <c r="E132" s="57">
        <f>E133+E135+E137+E139</f>
        <v>2091800</v>
      </c>
      <c r="F132" s="57">
        <f>F133+F135+F137+F139</f>
        <v>2091800</v>
      </c>
    </row>
    <row r="133" spans="1:6" s="54" customFormat="1" ht="41.25" customHeight="1" x14ac:dyDescent="0.3">
      <c r="A133" s="61" t="s">
        <v>510</v>
      </c>
      <c r="B133" s="62" t="s">
        <v>506</v>
      </c>
      <c r="C133" s="62" t="s">
        <v>511</v>
      </c>
      <c r="D133" s="62" t="s">
        <v>401</v>
      </c>
      <c r="E133" s="57">
        <f>E134</f>
        <v>900000</v>
      </c>
      <c r="F133" s="57">
        <f>F134</f>
        <v>900000</v>
      </c>
    </row>
    <row r="134" spans="1:6" s="54" customFormat="1" ht="34.5" customHeight="1" x14ac:dyDescent="0.3">
      <c r="A134" s="29" t="s">
        <v>322</v>
      </c>
      <c r="B134" s="62" t="s">
        <v>506</v>
      </c>
      <c r="C134" s="62" t="s">
        <v>511</v>
      </c>
      <c r="D134" s="62" t="s">
        <v>412</v>
      </c>
      <c r="E134" s="57">
        <v>900000</v>
      </c>
      <c r="F134" s="57">
        <v>900000</v>
      </c>
    </row>
    <row r="135" spans="1:6" s="54" customFormat="1" ht="39" customHeight="1" x14ac:dyDescent="0.3">
      <c r="A135" s="61" t="s">
        <v>512</v>
      </c>
      <c r="B135" s="62" t="s">
        <v>506</v>
      </c>
      <c r="C135" s="62" t="s">
        <v>513</v>
      </c>
      <c r="D135" s="62" t="s">
        <v>401</v>
      </c>
      <c r="E135" s="57">
        <f>E136</f>
        <v>650000</v>
      </c>
      <c r="F135" s="57">
        <v>650000</v>
      </c>
    </row>
    <row r="136" spans="1:6" s="54" customFormat="1" ht="36.75" customHeight="1" x14ac:dyDescent="0.3">
      <c r="A136" s="29" t="s">
        <v>322</v>
      </c>
      <c r="B136" s="62" t="s">
        <v>506</v>
      </c>
      <c r="C136" s="62" t="s">
        <v>513</v>
      </c>
      <c r="D136" s="62" t="s">
        <v>412</v>
      </c>
      <c r="E136" s="57">
        <v>650000</v>
      </c>
      <c r="F136" s="57">
        <v>650000</v>
      </c>
    </row>
    <row r="137" spans="1:6" s="14" customFormat="1" ht="39" customHeight="1" x14ac:dyDescent="0.3">
      <c r="A137" s="61" t="s">
        <v>514</v>
      </c>
      <c r="B137" s="62" t="s">
        <v>506</v>
      </c>
      <c r="C137" s="62" t="s">
        <v>515</v>
      </c>
      <c r="D137" s="62" t="s">
        <v>401</v>
      </c>
      <c r="E137" s="57">
        <f>E138</f>
        <v>541800</v>
      </c>
      <c r="F137" s="57">
        <v>541800</v>
      </c>
    </row>
    <row r="138" spans="1:6" s="14" customFormat="1" ht="40.5" customHeight="1" x14ac:dyDescent="0.3">
      <c r="A138" s="29" t="s">
        <v>322</v>
      </c>
      <c r="B138" s="62" t="s">
        <v>506</v>
      </c>
      <c r="C138" s="62" t="s">
        <v>515</v>
      </c>
      <c r="D138" s="62" t="s">
        <v>412</v>
      </c>
      <c r="E138" s="57">
        <v>541800</v>
      </c>
      <c r="F138" s="57">
        <v>541800</v>
      </c>
    </row>
    <row r="139" spans="1:6" s="14" customFormat="1" ht="33.75" customHeight="1" x14ac:dyDescent="0.3">
      <c r="A139" s="29" t="s">
        <v>0</v>
      </c>
      <c r="B139" s="62" t="s">
        <v>506</v>
      </c>
      <c r="C139" s="62" t="s">
        <v>516</v>
      </c>
      <c r="D139" s="62" t="s">
        <v>401</v>
      </c>
      <c r="E139" s="57">
        <v>0</v>
      </c>
      <c r="F139" s="57">
        <v>0</v>
      </c>
    </row>
    <row r="140" spans="1:6" s="14" customFormat="1" ht="33.75" customHeight="1" x14ac:dyDescent="0.3">
      <c r="A140" s="29" t="s">
        <v>322</v>
      </c>
      <c r="B140" s="62" t="s">
        <v>506</v>
      </c>
      <c r="C140" s="62" t="s">
        <v>516</v>
      </c>
      <c r="D140" s="62" t="s">
        <v>412</v>
      </c>
      <c r="E140" s="57">
        <v>0</v>
      </c>
      <c r="F140" s="57">
        <v>0</v>
      </c>
    </row>
    <row r="141" spans="1:6" s="14" customFormat="1" ht="40.5" customHeight="1" x14ac:dyDescent="0.3">
      <c r="A141" s="61" t="s">
        <v>367</v>
      </c>
      <c r="B141" s="62" t="s">
        <v>506</v>
      </c>
      <c r="C141" s="62" t="s">
        <v>517</v>
      </c>
      <c r="D141" s="62" t="s">
        <v>401</v>
      </c>
      <c r="E141" s="57">
        <f>E142</f>
        <v>24629626</v>
      </c>
      <c r="F141" s="57">
        <f>F142</f>
        <v>22545938</v>
      </c>
    </row>
    <row r="142" spans="1:6" s="54" customFormat="1" ht="46.5" customHeight="1" x14ac:dyDescent="0.3">
      <c r="A142" s="61" t="s">
        <v>518</v>
      </c>
      <c r="B142" s="62" t="s">
        <v>506</v>
      </c>
      <c r="C142" s="62" t="s">
        <v>519</v>
      </c>
      <c r="D142" s="62" t="s">
        <v>401</v>
      </c>
      <c r="E142" s="57">
        <f>E143</f>
        <v>24629626</v>
      </c>
      <c r="F142" s="57">
        <f>F143</f>
        <v>22545938</v>
      </c>
    </row>
    <row r="143" spans="1:6" s="6" customFormat="1" ht="33.6" x14ac:dyDescent="0.3">
      <c r="A143" s="29" t="s">
        <v>322</v>
      </c>
      <c r="B143" s="62" t="s">
        <v>506</v>
      </c>
      <c r="C143" s="62" t="s">
        <v>519</v>
      </c>
      <c r="D143" s="62" t="s">
        <v>412</v>
      </c>
      <c r="E143" s="57">
        <v>24629626</v>
      </c>
      <c r="F143" s="38">
        <v>22545938</v>
      </c>
    </row>
    <row r="144" spans="1:6" s="14" customFormat="1" ht="36" customHeight="1" x14ac:dyDescent="0.3">
      <c r="A144" s="52" t="s">
        <v>365</v>
      </c>
      <c r="B144" s="33" t="s">
        <v>520</v>
      </c>
      <c r="C144" s="33" t="s">
        <v>401</v>
      </c>
      <c r="D144" s="33" t="s">
        <v>401</v>
      </c>
      <c r="E144" s="34">
        <f>E145+E151</f>
        <v>9384400.0700000003</v>
      </c>
      <c r="F144" s="34">
        <f>F145+F151</f>
        <v>9384400.0700000003</v>
      </c>
    </row>
    <row r="145" spans="1:6" s="14" customFormat="1" ht="73.5" customHeight="1" x14ac:dyDescent="0.3">
      <c r="A145" s="52" t="s">
        <v>521</v>
      </c>
      <c r="B145" s="33" t="s">
        <v>520</v>
      </c>
      <c r="C145" s="33" t="s">
        <v>522</v>
      </c>
      <c r="D145" s="33" t="s">
        <v>401</v>
      </c>
      <c r="E145" s="34">
        <f>E146</f>
        <v>180500</v>
      </c>
      <c r="F145" s="34">
        <f>F146</f>
        <v>180500</v>
      </c>
    </row>
    <row r="146" spans="1:6" s="15" customFormat="1" ht="50.4" x14ac:dyDescent="0.3">
      <c r="A146" s="55" t="s">
        <v>364</v>
      </c>
      <c r="B146" s="37" t="s">
        <v>520</v>
      </c>
      <c r="C146" s="37" t="s">
        <v>523</v>
      </c>
      <c r="D146" s="37" t="s">
        <v>401</v>
      </c>
      <c r="E146" s="38">
        <f>E147+E149</f>
        <v>180500</v>
      </c>
      <c r="F146" s="38">
        <f>F147+F149</f>
        <v>180500</v>
      </c>
    </row>
    <row r="147" spans="1:6" s="15" customFormat="1" ht="50.4" x14ac:dyDescent="0.3">
      <c r="A147" s="29" t="s">
        <v>524</v>
      </c>
      <c r="B147" s="37" t="s">
        <v>520</v>
      </c>
      <c r="C147" s="37" t="s">
        <v>525</v>
      </c>
      <c r="D147" s="37" t="s">
        <v>401</v>
      </c>
      <c r="E147" s="38">
        <f>E148</f>
        <v>22500</v>
      </c>
      <c r="F147" s="38">
        <f>F148</f>
        <v>22500</v>
      </c>
    </row>
    <row r="148" spans="1:6" s="15" customFormat="1" ht="40.5" customHeight="1" x14ac:dyDescent="0.3">
      <c r="A148" s="29" t="s">
        <v>322</v>
      </c>
      <c r="B148" s="37" t="s">
        <v>520</v>
      </c>
      <c r="C148" s="37" t="s">
        <v>525</v>
      </c>
      <c r="D148" s="37" t="s">
        <v>412</v>
      </c>
      <c r="E148" s="38">
        <v>22500</v>
      </c>
      <c r="F148" s="38">
        <v>22500</v>
      </c>
    </row>
    <row r="149" spans="1:6" s="15" customFormat="1" ht="32.25" customHeight="1" x14ac:dyDescent="0.3">
      <c r="A149" s="18" t="s">
        <v>526</v>
      </c>
      <c r="B149" s="37" t="s">
        <v>520</v>
      </c>
      <c r="C149" s="37" t="s">
        <v>527</v>
      </c>
      <c r="D149" s="37" t="s">
        <v>401</v>
      </c>
      <c r="E149" s="38">
        <f>E150</f>
        <v>158000</v>
      </c>
      <c r="F149" s="38">
        <f>F150</f>
        <v>158000</v>
      </c>
    </row>
    <row r="150" spans="1:6" s="15" customFormat="1" ht="27.75" customHeight="1" x14ac:dyDescent="0.3">
      <c r="A150" s="29" t="s">
        <v>335</v>
      </c>
      <c r="B150" s="37" t="s">
        <v>520</v>
      </c>
      <c r="C150" s="37" t="s">
        <v>527</v>
      </c>
      <c r="D150" s="37" t="s">
        <v>413</v>
      </c>
      <c r="E150" s="38">
        <v>158000</v>
      </c>
      <c r="F150" s="44">
        <v>158000</v>
      </c>
    </row>
    <row r="151" spans="1:6" s="15" customFormat="1" ht="42.75" customHeight="1" x14ac:dyDescent="0.3">
      <c r="A151" s="58" t="s">
        <v>507</v>
      </c>
      <c r="B151" s="33" t="s">
        <v>520</v>
      </c>
      <c r="C151" s="33" t="s">
        <v>508</v>
      </c>
      <c r="D151" s="33" t="s">
        <v>401</v>
      </c>
      <c r="E151" s="34">
        <f>E152</f>
        <v>9203900.0700000003</v>
      </c>
      <c r="F151" s="34">
        <f>F152</f>
        <v>9203900.0700000003</v>
      </c>
    </row>
    <row r="152" spans="1:6" s="15" customFormat="1" ht="84.75" customHeight="1" x14ac:dyDescent="0.3">
      <c r="A152" s="36" t="s">
        <v>528</v>
      </c>
      <c r="B152" s="37" t="s">
        <v>520</v>
      </c>
      <c r="C152" s="37" t="s">
        <v>529</v>
      </c>
      <c r="D152" s="37" t="s">
        <v>401</v>
      </c>
      <c r="E152" s="38">
        <f>E153</f>
        <v>9203900.0700000003</v>
      </c>
      <c r="F152" s="44">
        <f>F153</f>
        <v>9203900.0700000003</v>
      </c>
    </row>
    <row r="153" spans="1:6" s="14" customFormat="1" ht="50.4" x14ac:dyDescent="0.3">
      <c r="A153" s="36" t="s">
        <v>530</v>
      </c>
      <c r="B153" s="37" t="s">
        <v>520</v>
      </c>
      <c r="C153" s="37" t="s">
        <v>531</v>
      </c>
      <c r="D153" s="37" t="s">
        <v>401</v>
      </c>
      <c r="E153" s="38">
        <f>E154+E155+E156</f>
        <v>9203900.0700000003</v>
      </c>
      <c r="F153" s="38">
        <f>F154+F155+F156</f>
        <v>9203900.0700000003</v>
      </c>
    </row>
    <row r="154" spans="1:6" s="63" customFormat="1" ht="50.4" customHeight="1" x14ac:dyDescent="0.3">
      <c r="A154" s="29" t="s">
        <v>406</v>
      </c>
      <c r="B154" s="37" t="s">
        <v>520</v>
      </c>
      <c r="C154" s="37" t="s">
        <v>531</v>
      </c>
      <c r="D154" s="37" t="s">
        <v>407</v>
      </c>
      <c r="E154" s="38">
        <v>8151525.0599999996</v>
      </c>
      <c r="F154" s="44">
        <v>8151525.0599999996</v>
      </c>
    </row>
    <row r="155" spans="1:6" s="63" customFormat="1" ht="37.5" customHeight="1" x14ac:dyDescent="0.3">
      <c r="A155" s="29" t="s">
        <v>322</v>
      </c>
      <c r="B155" s="37" t="s">
        <v>520</v>
      </c>
      <c r="C155" s="37" t="s">
        <v>531</v>
      </c>
      <c r="D155" s="37" t="s">
        <v>412</v>
      </c>
      <c r="E155" s="38">
        <v>898461.61</v>
      </c>
      <c r="F155" s="44">
        <v>898461.61</v>
      </c>
    </row>
    <row r="156" spans="1:6" s="63" customFormat="1" ht="23.25" customHeight="1" x14ac:dyDescent="0.3">
      <c r="A156" s="29" t="s">
        <v>335</v>
      </c>
      <c r="B156" s="37" t="s">
        <v>520</v>
      </c>
      <c r="C156" s="37" t="s">
        <v>531</v>
      </c>
      <c r="D156" s="37" t="s">
        <v>413</v>
      </c>
      <c r="E156" s="38">
        <v>153913.4</v>
      </c>
      <c r="F156" s="44">
        <v>153913.4</v>
      </c>
    </row>
    <row r="157" spans="1:6" s="63" customFormat="1" ht="41.25" customHeight="1" x14ac:dyDescent="0.3">
      <c r="A157" s="26" t="s">
        <v>363</v>
      </c>
      <c r="B157" s="27" t="s">
        <v>532</v>
      </c>
      <c r="C157" s="27" t="s">
        <v>401</v>
      </c>
      <c r="D157" s="27" t="s">
        <v>401</v>
      </c>
      <c r="E157" s="64">
        <f>E158+E179+E172</f>
        <v>25238378.530000001</v>
      </c>
      <c r="F157" s="64">
        <f>F158+F179+F172</f>
        <v>21719481.07</v>
      </c>
    </row>
    <row r="158" spans="1:6" s="63" customFormat="1" ht="21.75" customHeight="1" x14ac:dyDescent="0.3">
      <c r="A158" s="32" t="s">
        <v>362</v>
      </c>
      <c r="B158" s="33" t="s">
        <v>533</v>
      </c>
      <c r="C158" s="33" t="s">
        <v>401</v>
      </c>
      <c r="D158" s="33" t="s">
        <v>401</v>
      </c>
      <c r="E158" s="35">
        <f>E159+E170</f>
        <v>11757701.82</v>
      </c>
      <c r="F158" s="35">
        <f>F159+F170</f>
        <v>6120568.7199999997</v>
      </c>
    </row>
    <row r="159" spans="1:6" s="63" customFormat="1" ht="50.4" x14ac:dyDescent="0.3">
      <c r="A159" s="58" t="s">
        <v>534</v>
      </c>
      <c r="B159" s="33" t="s">
        <v>533</v>
      </c>
      <c r="C159" s="33" t="s">
        <v>508</v>
      </c>
      <c r="D159" s="33" t="s">
        <v>401</v>
      </c>
      <c r="E159" s="35">
        <f>E163+E160</f>
        <v>6556201.8200000003</v>
      </c>
      <c r="F159" s="35">
        <f>F163+F160</f>
        <v>919068.72</v>
      </c>
    </row>
    <row r="160" spans="1:6" s="63" customFormat="1" ht="67.2" x14ac:dyDescent="0.3">
      <c r="A160" s="61" t="s">
        <v>535</v>
      </c>
      <c r="B160" s="37" t="s">
        <v>533</v>
      </c>
      <c r="C160" s="37" t="s">
        <v>536</v>
      </c>
      <c r="D160" s="37" t="s">
        <v>401</v>
      </c>
      <c r="E160" s="44">
        <f>E161</f>
        <v>4959868.72</v>
      </c>
      <c r="F160" s="44">
        <f>F161</f>
        <v>919068.72</v>
      </c>
    </row>
    <row r="161" spans="1:6" s="63" customFormat="1" ht="84.75" customHeight="1" x14ac:dyDescent="0.3">
      <c r="A161" s="61" t="s">
        <v>537</v>
      </c>
      <c r="B161" s="37" t="s">
        <v>533</v>
      </c>
      <c r="C161" s="37" t="s">
        <v>538</v>
      </c>
      <c r="D161" s="37" t="s">
        <v>401</v>
      </c>
      <c r="E161" s="44">
        <f>E162</f>
        <v>4959868.72</v>
      </c>
      <c r="F161" s="44">
        <f>F162</f>
        <v>919068.72</v>
      </c>
    </row>
    <row r="162" spans="1:6" s="63" customFormat="1" ht="33.6" x14ac:dyDescent="0.3">
      <c r="A162" s="29" t="s">
        <v>322</v>
      </c>
      <c r="B162" s="37" t="s">
        <v>533</v>
      </c>
      <c r="C162" s="37" t="s">
        <v>538</v>
      </c>
      <c r="D162" s="37" t="s">
        <v>412</v>
      </c>
      <c r="E162" s="44">
        <v>4959868.72</v>
      </c>
      <c r="F162" s="38">
        <v>919068.72</v>
      </c>
    </row>
    <row r="163" spans="1:6" s="63" customFormat="1" ht="33.6" x14ac:dyDescent="0.3">
      <c r="A163" s="36" t="s">
        <v>359</v>
      </c>
      <c r="B163" s="37" t="s">
        <v>533</v>
      </c>
      <c r="C163" s="37" t="s">
        <v>539</v>
      </c>
      <c r="D163" s="37" t="s">
        <v>401</v>
      </c>
      <c r="E163" s="44">
        <f>E164+E166+E168</f>
        <v>1596333.1</v>
      </c>
      <c r="F163" s="44">
        <f>F164+F166+F168</f>
        <v>0</v>
      </c>
    </row>
    <row r="164" spans="1:6" s="63" customFormat="1" ht="33.6" x14ac:dyDescent="0.3">
      <c r="A164" s="36" t="s">
        <v>540</v>
      </c>
      <c r="B164" s="37" t="s">
        <v>533</v>
      </c>
      <c r="C164" s="37" t="s">
        <v>541</v>
      </c>
      <c r="D164" s="37" t="s">
        <v>401</v>
      </c>
      <c r="E164" s="44">
        <f>E165</f>
        <v>308000</v>
      </c>
      <c r="F164" s="44">
        <f>F165</f>
        <v>0</v>
      </c>
    </row>
    <row r="165" spans="1:6" s="63" customFormat="1" ht="33.6" x14ac:dyDescent="0.3">
      <c r="A165" s="29" t="s">
        <v>322</v>
      </c>
      <c r="B165" s="37" t="s">
        <v>533</v>
      </c>
      <c r="C165" s="37" t="s">
        <v>541</v>
      </c>
      <c r="D165" s="37" t="s">
        <v>412</v>
      </c>
      <c r="E165" s="44">
        <v>308000</v>
      </c>
      <c r="F165" s="38">
        <v>0</v>
      </c>
    </row>
    <row r="166" spans="1:6" s="63" customFormat="1" x14ac:dyDescent="0.3">
      <c r="A166" s="29" t="s">
        <v>542</v>
      </c>
      <c r="B166" s="37" t="s">
        <v>533</v>
      </c>
      <c r="C166" s="37" t="s">
        <v>543</v>
      </c>
      <c r="D166" s="37" t="s">
        <v>401</v>
      </c>
      <c r="E166" s="44">
        <f>E167</f>
        <v>150000</v>
      </c>
      <c r="F166" s="44">
        <f>F167</f>
        <v>0</v>
      </c>
    </row>
    <row r="167" spans="1:6" s="63" customFormat="1" ht="33.6" x14ac:dyDescent="0.3">
      <c r="A167" s="29" t="s">
        <v>322</v>
      </c>
      <c r="B167" s="37" t="s">
        <v>533</v>
      </c>
      <c r="C167" s="37" t="s">
        <v>544</v>
      </c>
      <c r="D167" s="37" t="s">
        <v>412</v>
      </c>
      <c r="E167" s="44">
        <v>150000</v>
      </c>
      <c r="F167" s="44">
        <v>0</v>
      </c>
    </row>
    <row r="168" spans="1:6" s="63" customFormat="1" ht="29.4" customHeight="1" x14ac:dyDescent="0.3">
      <c r="A168" s="29" t="s">
        <v>545</v>
      </c>
      <c r="B168" s="37" t="s">
        <v>533</v>
      </c>
      <c r="C168" s="37" t="s">
        <v>546</v>
      </c>
      <c r="D168" s="37" t="s">
        <v>401</v>
      </c>
      <c r="E168" s="44">
        <f>E169</f>
        <v>1138333.1000000001</v>
      </c>
      <c r="F168" s="38">
        <f>F169</f>
        <v>0</v>
      </c>
    </row>
    <row r="169" spans="1:6" s="63" customFormat="1" ht="48.6" customHeight="1" x14ac:dyDescent="0.3">
      <c r="A169" s="29" t="s">
        <v>322</v>
      </c>
      <c r="B169" s="37" t="s">
        <v>533</v>
      </c>
      <c r="C169" s="37" t="s">
        <v>546</v>
      </c>
      <c r="D169" s="37" t="s">
        <v>412</v>
      </c>
      <c r="E169" s="44">
        <v>1138333.1000000001</v>
      </c>
      <c r="F169" s="38">
        <v>0</v>
      </c>
    </row>
    <row r="170" spans="1:6" s="63" customFormat="1" ht="276.75" customHeight="1" x14ac:dyDescent="0.3">
      <c r="A170" s="65" t="s">
        <v>547</v>
      </c>
      <c r="B170" s="33" t="s">
        <v>533</v>
      </c>
      <c r="C170" s="33" t="s">
        <v>548</v>
      </c>
      <c r="D170" s="33" t="s">
        <v>401</v>
      </c>
      <c r="E170" s="35">
        <f>E171</f>
        <v>5201500</v>
      </c>
      <c r="F170" s="35">
        <f>F171</f>
        <v>5201500</v>
      </c>
    </row>
    <row r="171" spans="1:6" s="63" customFormat="1" ht="51.75" customHeight="1" x14ac:dyDescent="0.3">
      <c r="A171" s="18" t="s">
        <v>549</v>
      </c>
      <c r="B171" s="37" t="s">
        <v>533</v>
      </c>
      <c r="C171" s="37" t="s">
        <v>548</v>
      </c>
      <c r="D171" s="37" t="s">
        <v>550</v>
      </c>
      <c r="E171" s="44">
        <v>5201500</v>
      </c>
      <c r="F171" s="38">
        <v>5201500</v>
      </c>
    </row>
    <row r="172" spans="1:6" s="66" customFormat="1" ht="30" customHeight="1" x14ac:dyDescent="0.3">
      <c r="A172" s="52" t="s">
        <v>358</v>
      </c>
      <c r="B172" s="33" t="s">
        <v>551</v>
      </c>
      <c r="C172" s="33" t="s">
        <v>401</v>
      </c>
      <c r="D172" s="33" t="s">
        <v>401</v>
      </c>
      <c r="E172" s="34">
        <f>E174</f>
        <v>962348</v>
      </c>
      <c r="F172" s="34">
        <f>F174</f>
        <v>190000</v>
      </c>
    </row>
    <row r="173" spans="1:6" s="63" customFormat="1" ht="53.25" customHeight="1" x14ac:dyDescent="0.3">
      <c r="A173" s="58" t="s">
        <v>534</v>
      </c>
      <c r="B173" s="33" t="s">
        <v>551</v>
      </c>
      <c r="C173" s="33" t="s">
        <v>508</v>
      </c>
      <c r="D173" s="33" t="s">
        <v>401</v>
      </c>
      <c r="E173" s="34">
        <f>E174</f>
        <v>962348</v>
      </c>
      <c r="F173" s="34">
        <f>F174</f>
        <v>190000</v>
      </c>
    </row>
    <row r="174" spans="1:6" s="63" customFormat="1" ht="63" customHeight="1" x14ac:dyDescent="0.3">
      <c r="A174" s="55" t="s">
        <v>556</v>
      </c>
      <c r="B174" s="37" t="s">
        <v>551</v>
      </c>
      <c r="C174" s="37" t="s">
        <v>557</v>
      </c>
      <c r="D174" s="37" t="s">
        <v>401</v>
      </c>
      <c r="E174" s="38">
        <f>E175+E177</f>
        <v>962348</v>
      </c>
      <c r="F174" s="38">
        <f>F175+F177</f>
        <v>190000</v>
      </c>
    </row>
    <row r="175" spans="1:6" s="63" customFormat="1" ht="69.599999999999994" customHeight="1" x14ac:dyDescent="0.3">
      <c r="A175" s="29" t="s">
        <v>558</v>
      </c>
      <c r="B175" s="37" t="s">
        <v>551</v>
      </c>
      <c r="C175" s="37" t="s">
        <v>559</v>
      </c>
      <c r="D175" s="37" t="s">
        <v>401</v>
      </c>
      <c r="E175" s="38">
        <f>E176</f>
        <v>962348</v>
      </c>
      <c r="F175" s="38">
        <f>F176</f>
        <v>0</v>
      </c>
    </row>
    <row r="176" spans="1:6" s="63" customFormat="1" ht="50.4" customHeight="1" x14ac:dyDescent="0.3">
      <c r="A176" s="29" t="s">
        <v>322</v>
      </c>
      <c r="B176" s="37" t="s">
        <v>551</v>
      </c>
      <c r="C176" s="37" t="s">
        <v>559</v>
      </c>
      <c r="D176" s="37" t="s">
        <v>412</v>
      </c>
      <c r="E176" s="38">
        <v>962348</v>
      </c>
      <c r="F176" s="38">
        <v>0</v>
      </c>
    </row>
    <row r="177" spans="1:6" s="67" customFormat="1" ht="63" customHeight="1" x14ac:dyDescent="0.3">
      <c r="A177" s="29" t="s">
        <v>560</v>
      </c>
      <c r="B177" s="37" t="s">
        <v>551</v>
      </c>
      <c r="C177" s="37" t="s">
        <v>561</v>
      </c>
      <c r="D177" s="37" t="s">
        <v>401</v>
      </c>
      <c r="E177" s="38">
        <v>0</v>
      </c>
      <c r="F177" s="38">
        <f>F178</f>
        <v>190000</v>
      </c>
    </row>
    <row r="178" spans="1:6" s="63" customFormat="1" ht="36" customHeight="1" x14ac:dyDescent="0.3">
      <c r="A178" s="29" t="s">
        <v>322</v>
      </c>
      <c r="B178" s="37" t="s">
        <v>551</v>
      </c>
      <c r="C178" s="37" t="s">
        <v>561</v>
      </c>
      <c r="D178" s="37" t="s">
        <v>412</v>
      </c>
      <c r="E178" s="38">
        <v>0</v>
      </c>
      <c r="F178" s="38">
        <v>190000</v>
      </c>
    </row>
    <row r="179" spans="1:6" s="63" customFormat="1" ht="25.2" customHeight="1" x14ac:dyDescent="0.3">
      <c r="A179" s="32" t="s">
        <v>357</v>
      </c>
      <c r="B179" s="33" t="s">
        <v>562</v>
      </c>
      <c r="C179" s="33" t="s">
        <v>401</v>
      </c>
      <c r="D179" s="33" t="s">
        <v>401</v>
      </c>
      <c r="E179" s="35">
        <f>E180+E202</f>
        <v>12518328.709999999</v>
      </c>
      <c r="F179" s="35">
        <f>F180+F202</f>
        <v>15408912.35</v>
      </c>
    </row>
    <row r="180" spans="1:6" s="63" customFormat="1" ht="50.4" x14ac:dyDescent="0.3">
      <c r="A180" s="58" t="s">
        <v>534</v>
      </c>
      <c r="B180" s="33" t="s">
        <v>562</v>
      </c>
      <c r="C180" s="33" t="s">
        <v>508</v>
      </c>
      <c r="D180" s="33" t="s">
        <v>401</v>
      </c>
      <c r="E180" s="34">
        <f>E181</f>
        <v>12482505.859999999</v>
      </c>
      <c r="F180" s="34">
        <f>F181</f>
        <v>15373089.5</v>
      </c>
    </row>
    <row r="181" spans="1:6" s="63" customFormat="1" ht="33.6" x14ac:dyDescent="0.3">
      <c r="A181" s="36" t="s">
        <v>868</v>
      </c>
      <c r="B181" s="37" t="s">
        <v>562</v>
      </c>
      <c r="C181" s="37" t="s">
        <v>563</v>
      </c>
      <c r="D181" s="37" t="s">
        <v>401</v>
      </c>
      <c r="E181" s="38">
        <f>E182+E184+E186+E188+E190+E192+E194+E196+E198+E200</f>
        <v>12482505.859999999</v>
      </c>
      <c r="F181" s="38">
        <f>F182+F184+F186+F188+F190+F192+F194+F196+F198+F200</f>
        <v>15373089.5</v>
      </c>
    </row>
    <row r="182" spans="1:6" s="63" customFormat="1" ht="33.6" x14ac:dyDescent="0.3">
      <c r="A182" s="29" t="s">
        <v>564</v>
      </c>
      <c r="B182" s="37" t="s">
        <v>562</v>
      </c>
      <c r="C182" s="37" t="s">
        <v>565</v>
      </c>
      <c r="D182" s="37" t="s">
        <v>401</v>
      </c>
      <c r="E182" s="38">
        <f>E183</f>
        <v>1581454.02</v>
      </c>
      <c r="F182" s="38">
        <f>F183</f>
        <v>3085079.26</v>
      </c>
    </row>
    <row r="183" spans="1:6" s="63" customFormat="1" ht="40.5" customHeight="1" x14ac:dyDescent="0.3">
      <c r="A183" s="29" t="s">
        <v>322</v>
      </c>
      <c r="B183" s="37" t="s">
        <v>562</v>
      </c>
      <c r="C183" s="37" t="s">
        <v>565</v>
      </c>
      <c r="D183" s="37" t="s">
        <v>412</v>
      </c>
      <c r="E183" s="38">
        <v>1581454.02</v>
      </c>
      <c r="F183" s="38">
        <v>3085079.26</v>
      </c>
    </row>
    <row r="184" spans="1:6" s="63" customFormat="1" ht="40.200000000000003" customHeight="1" x14ac:dyDescent="0.3">
      <c r="A184" s="29" t="s">
        <v>566</v>
      </c>
      <c r="B184" s="37" t="s">
        <v>562</v>
      </c>
      <c r="C184" s="37" t="s">
        <v>567</v>
      </c>
      <c r="D184" s="37" t="s">
        <v>401</v>
      </c>
      <c r="E184" s="38">
        <f>E185</f>
        <v>319051.84000000003</v>
      </c>
      <c r="F184" s="38">
        <f>F185</f>
        <v>319051.84000000003</v>
      </c>
    </row>
    <row r="185" spans="1:6" s="63" customFormat="1" ht="33.6" x14ac:dyDescent="0.3">
      <c r="A185" s="29" t="s">
        <v>322</v>
      </c>
      <c r="B185" s="37" t="s">
        <v>562</v>
      </c>
      <c r="C185" s="37" t="s">
        <v>567</v>
      </c>
      <c r="D185" s="37" t="s">
        <v>412</v>
      </c>
      <c r="E185" s="38">
        <v>319051.84000000003</v>
      </c>
      <c r="F185" s="31">
        <v>319051.84000000003</v>
      </c>
    </row>
    <row r="186" spans="1:6" s="63" customFormat="1" ht="33.6" x14ac:dyDescent="0.3">
      <c r="A186" s="29" t="s">
        <v>568</v>
      </c>
      <c r="B186" s="37" t="s">
        <v>562</v>
      </c>
      <c r="C186" s="37" t="s">
        <v>569</v>
      </c>
      <c r="D186" s="37" t="s">
        <v>401</v>
      </c>
      <c r="E186" s="38">
        <f>E187</f>
        <v>450000</v>
      </c>
      <c r="F186" s="38">
        <f>F187</f>
        <v>150000</v>
      </c>
    </row>
    <row r="187" spans="1:6" s="63" customFormat="1" ht="42.6" customHeight="1" x14ac:dyDescent="0.3">
      <c r="A187" s="29" t="s">
        <v>322</v>
      </c>
      <c r="B187" s="37" t="s">
        <v>562</v>
      </c>
      <c r="C187" s="37" t="s">
        <v>569</v>
      </c>
      <c r="D187" s="37" t="s">
        <v>412</v>
      </c>
      <c r="E187" s="38">
        <v>450000</v>
      </c>
      <c r="F187" s="38">
        <v>150000</v>
      </c>
    </row>
    <row r="188" spans="1:6" s="14" customFormat="1" ht="33.6" x14ac:dyDescent="0.3">
      <c r="A188" s="29" t="s">
        <v>570</v>
      </c>
      <c r="B188" s="37" t="s">
        <v>562</v>
      </c>
      <c r="C188" s="37" t="s">
        <v>571</v>
      </c>
      <c r="D188" s="37" t="s">
        <v>401</v>
      </c>
      <c r="E188" s="38">
        <f>E189</f>
        <v>250000</v>
      </c>
      <c r="F188" s="38">
        <f>F189</f>
        <v>100000</v>
      </c>
    </row>
    <row r="189" spans="1:6" s="14" customFormat="1" ht="33.6" x14ac:dyDescent="0.3">
      <c r="A189" s="29" t="s">
        <v>322</v>
      </c>
      <c r="B189" s="37" t="s">
        <v>562</v>
      </c>
      <c r="C189" s="37" t="s">
        <v>571</v>
      </c>
      <c r="D189" s="37" t="s">
        <v>412</v>
      </c>
      <c r="E189" s="38">
        <v>250000</v>
      </c>
      <c r="F189" s="20">
        <v>100000</v>
      </c>
    </row>
    <row r="190" spans="1:6" s="14" customFormat="1" ht="39" customHeight="1" x14ac:dyDescent="0.3">
      <c r="A190" s="18" t="s">
        <v>574</v>
      </c>
      <c r="B190" s="37" t="s">
        <v>562</v>
      </c>
      <c r="C190" s="37" t="s">
        <v>575</v>
      </c>
      <c r="D190" s="37" t="s">
        <v>401</v>
      </c>
      <c r="E190" s="38">
        <f>E191</f>
        <v>397000</v>
      </c>
      <c r="F190" s="38">
        <f>F191</f>
        <v>397000</v>
      </c>
    </row>
    <row r="191" spans="1:6" s="14" customFormat="1" ht="33.6" x14ac:dyDescent="0.3">
      <c r="A191" s="29" t="s">
        <v>322</v>
      </c>
      <c r="B191" s="37" t="s">
        <v>562</v>
      </c>
      <c r="C191" s="37" t="s">
        <v>575</v>
      </c>
      <c r="D191" s="37" t="s">
        <v>412</v>
      </c>
      <c r="E191" s="38">
        <v>397000</v>
      </c>
      <c r="F191" s="20">
        <v>397000</v>
      </c>
    </row>
    <row r="192" spans="1:6" s="14" customFormat="1" x14ac:dyDescent="0.3">
      <c r="A192" s="36" t="s">
        <v>576</v>
      </c>
      <c r="B192" s="37" t="s">
        <v>562</v>
      </c>
      <c r="C192" s="37" t="s">
        <v>577</v>
      </c>
      <c r="D192" s="37" t="s">
        <v>401</v>
      </c>
      <c r="E192" s="38">
        <f>E193</f>
        <v>2000000</v>
      </c>
      <c r="F192" s="20">
        <f>F193</f>
        <v>2000000</v>
      </c>
    </row>
    <row r="193" spans="1:6" s="14" customFormat="1" ht="48.75" customHeight="1" x14ac:dyDescent="0.3">
      <c r="A193" s="29" t="s">
        <v>322</v>
      </c>
      <c r="B193" s="37" t="s">
        <v>562</v>
      </c>
      <c r="C193" s="37" t="s">
        <v>577</v>
      </c>
      <c r="D193" s="37" t="s">
        <v>412</v>
      </c>
      <c r="E193" s="38">
        <v>2000000</v>
      </c>
      <c r="F193" s="20">
        <v>2000000</v>
      </c>
    </row>
    <row r="194" spans="1:6" s="14" customFormat="1" ht="51.6" customHeight="1" x14ac:dyDescent="0.3">
      <c r="A194" s="36" t="s">
        <v>578</v>
      </c>
      <c r="B194" s="37" t="s">
        <v>562</v>
      </c>
      <c r="C194" s="37" t="s">
        <v>579</v>
      </c>
      <c r="D194" s="37" t="s">
        <v>401</v>
      </c>
      <c r="E194" s="38">
        <f>E195</f>
        <v>150000</v>
      </c>
      <c r="F194" s="20">
        <f>F195</f>
        <v>150000</v>
      </c>
    </row>
    <row r="195" spans="1:6" s="14" customFormat="1" ht="33.6" customHeight="1" x14ac:dyDescent="0.3">
      <c r="A195" s="29" t="s">
        <v>322</v>
      </c>
      <c r="B195" s="37" t="s">
        <v>562</v>
      </c>
      <c r="C195" s="37" t="s">
        <v>579</v>
      </c>
      <c r="D195" s="37" t="s">
        <v>412</v>
      </c>
      <c r="E195" s="38">
        <v>150000</v>
      </c>
      <c r="F195" s="20">
        <v>150000</v>
      </c>
    </row>
    <row r="196" spans="1:6" s="14" customFormat="1" ht="37.5" customHeight="1" x14ac:dyDescent="0.3">
      <c r="A196" s="36" t="s">
        <v>580</v>
      </c>
      <c r="B196" s="37" t="s">
        <v>562</v>
      </c>
      <c r="C196" s="37" t="s">
        <v>581</v>
      </c>
      <c r="D196" s="37" t="s">
        <v>401</v>
      </c>
      <c r="E196" s="38">
        <f>E197</f>
        <v>235000</v>
      </c>
      <c r="F196" s="20">
        <f>F197</f>
        <v>0</v>
      </c>
    </row>
    <row r="197" spans="1:6" s="14" customFormat="1" ht="43.95" customHeight="1" x14ac:dyDescent="0.3">
      <c r="A197" s="29" t="s">
        <v>322</v>
      </c>
      <c r="B197" s="37" t="s">
        <v>562</v>
      </c>
      <c r="C197" s="37" t="s">
        <v>581</v>
      </c>
      <c r="D197" s="37" t="s">
        <v>412</v>
      </c>
      <c r="E197" s="38">
        <v>235000</v>
      </c>
      <c r="F197" s="20">
        <v>0</v>
      </c>
    </row>
    <row r="198" spans="1:6" s="14" customFormat="1" ht="39" customHeight="1" x14ac:dyDescent="0.3">
      <c r="A198" s="36" t="s">
        <v>582</v>
      </c>
      <c r="B198" s="37" t="s">
        <v>562</v>
      </c>
      <c r="C198" s="37" t="s">
        <v>583</v>
      </c>
      <c r="D198" s="37" t="s">
        <v>401</v>
      </c>
      <c r="E198" s="38">
        <f>E199</f>
        <v>100000</v>
      </c>
      <c r="F198" s="38">
        <f>F199</f>
        <v>0</v>
      </c>
    </row>
    <row r="199" spans="1:6" s="14" customFormat="1" ht="50.4" customHeight="1" x14ac:dyDescent="0.3">
      <c r="A199" s="29" t="s">
        <v>322</v>
      </c>
      <c r="B199" s="37" t="s">
        <v>562</v>
      </c>
      <c r="C199" s="37" t="s">
        <v>583</v>
      </c>
      <c r="D199" s="37" t="s">
        <v>412</v>
      </c>
      <c r="E199" s="38">
        <v>100000</v>
      </c>
      <c r="F199" s="20">
        <v>0</v>
      </c>
    </row>
    <row r="200" spans="1:6" s="14" customFormat="1" ht="25.2" customHeight="1" x14ac:dyDescent="0.3">
      <c r="A200" s="29" t="s">
        <v>584</v>
      </c>
      <c r="B200" s="37" t="s">
        <v>562</v>
      </c>
      <c r="C200" s="37" t="s">
        <v>585</v>
      </c>
      <c r="D200" s="37" t="s">
        <v>401</v>
      </c>
      <c r="E200" s="38">
        <f>E201</f>
        <v>7000000</v>
      </c>
      <c r="F200" s="38">
        <f>F201</f>
        <v>9171958.4000000004</v>
      </c>
    </row>
    <row r="201" spans="1:6" s="14" customFormat="1" ht="43.95" customHeight="1" x14ac:dyDescent="0.3">
      <c r="A201" s="29" t="s">
        <v>322</v>
      </c>
      <c r="B201" s="37" t="s">
        <v>562</v>
      </c>
      <c r="C201" s="37" t="s">
        <v>585</v>
      </c>
      <c r="D201" s="37" t="s">
        <v>412</v>
      </c>
      <c r="E201" s="38">
        <v>7000000</v>
      </c>
      <c r="F201" s="44">
        <v>9171958.4000000004</v>
      </c>
    </row>
    <row r="202" spans="1:6" s="14" customFormat="1" ht="89.25" customHeight="1" x14ac:dyDescent="0.3">
      <c r="A202" s="52" t="s">
        <v>480</v>
      </c>
      <c r="B202" s="37" t="s">
        <v>562</v>
      </c>
      <c r="C202" s="37" t="s">
        <v>481</v>
      </c>
      <c r="D202" s="37" t="s">
        <v>401</v>
      </c>
      <c r="E202" s="38">
        <f t="shared" ref="E202:F204" si="3">E203</f>
        <v>35822.85</v>
      </c>
      <c r="F202" s="20">
        <f t="shared" si="3"/>
        <v>35822.85</v>
      </c>
    </row>
    <row r="203" spans="1:6" s="14" customFormat="1" ht="90" customHeight="1" x14ac:dyDescent="0.3">
      <c r="A203" s="29" t="s">
        <v>1</v>
      </c>
      <c r="B203" s="37" t="s">
        <v>562</v>
      </c>
      <c r="C203" s="37" t="s">
        <v>486</v>
      </c>
      <c r="D203" s="37" t="s">
        <v>401</v>
      </c>
      <c r="E203" s="38">
        <f t="shared" si="3"/>
        <v>35822.85</v>
      </c>
      <c r="F203" s="20">
        <f t="shared" si="3"/>
        <v>35822.85</v>
      </c>
    </row>
    <row r="204" spans="1:6" s="14" customFormat="1" ht="40.950000000000003" customHeight="1" x14ac:dyDescent="0.3">
      <c r="A204" s="29" t="s">
        <v>586</v>
      </c>
      <c r="B204" s="37" t="s">
        <v>562</v>
      </c>
      <c r="C204" s="37" t="s">
        <v>587</v>
      </c>
      <c r="D204" s="37" t="s">
        <v>401</v>
      </c>
      <c r="E204" s="38">
        <f t="shared" si="3"/>
        <v>35822.85</v>
      </c>
      <c r="F204" s="20">
        <f t="shared" si="3"/>
        <v>35822.85</v>
      </c>
    </row>
    <row r="205" spans="1:6" s="14" customFormat="1" ht="40.200000000000003" customHeight="1" x14ac:dyDescent="0.3">
      <c r="A205" s="29" t="s">
        <v>322</v>
      </c>
      <c r="B205" s="37" t="s">
        <v>562</v>
      </c>
      <c r="C205" s="37" t="s">
        <v>587</v>
      </c>
      <c r="D205" s="37" t="s">
        <v>412</v>
      </c>
      <c r="E205" s="38">
        <v>35822.85</v>
      </c>
      <c r="F205" s="20">
        <v>35822.85</v>
      </c>
    </row>
    <row r="206" spans="1:6" s="63" customFormat="1" ht="37.5" customHeight="1" x14ac:dyDescent="0.3">
      <c r="A206" s="26" t="s">
        <v>356</v>
      </c>
      <c r="B206" s="27" t="s">
        <v>588</v>
      </c>
      <c r="C206" s="27" t="s">
        <v>401</v>
      </c>
      <c r="D206" s="27" t="s">
        <v>401</v>
      </c>
      <c r="E206" s="28">
        <f>E207+E217+E233+E250</f>
        <v>938130383.48000014</v>
      </c>
      <c r="F206" s="28">
        <f>F207+F217+F233+F250</f>
        <v>940949283.48000014</v>
      </c>
    </row>
    <row r="207" spans="1:6" s="63" customFormat="1" ht="37.5" customHeight="1" x14ac:dyDescent="0.3">
      <c r="A207" s="22" t="s">
        <v>355</v>
      </c>
      <c r="B207" s="23" t="s">
        <v>589</v>
      </c>
      <c r="C207" s="23" t="s">
        <v>401</v>
      </c>
      <c r="D207" s="23" t="s">
        <v>401</v>
      </c>
      <c r="E207" s="30">
        <f>E208</f>
        <v>371586273.81</v>
      </c>
      <c r="F207" s="30">
        <f>F208</f>
        <v>369181304.81</v>
      </c>
    </row>
    <row r="208" spans="1:6" s="67" customFormat="1" ht="59.25" customHeight="1" x14ac:dyDescent="0.3">
      <c r="A208" s="22" t="s">
        <v>590</v>
      </c>
      <c r="B208" s="23" t="s">
        <v>589</v>
      </c>
      <c r="C208" s="23" t="s">
        <v>591</v>
      </c>
      <c r="D208" s="23" t="s">
        <v>401</v>
      </c>
      <c r="E208" s="30">
        <f>E209</f>
        <v>371586273.81</v>
      </c>
      <c r="F208" s="30">
        <f>F209</f>
        <v>369181304.81</v>
      </c>
    </row>
    <row r="209" spans="1:6" s="67" customFormat="1" ht="40.950000000000003" customHeight="1" x14ac:dyDescent="0.3">
      <c r="A209" s="29" t="s">
        <v>592</v>
      </c>
      <c r="B209" s="19" t="s">
        <v>589</v>
      </c>
      <c r="C209" s="19" t="s">
        <v>593</v>
      </c>
      <c r="D209" s="19" t="s">
        <v>401</v>
      </c>
      <c r="E209" s="30">
        <f>E210+E212+E214</f>
        <v>371586273.81</v>
      </c>
      <c r="F209" s="30">
        <f>F210+F212+F214</f>
        <v>369181304.81</v>
      </c>
    </row>
    <row r="210" spans="1:6" s="63" customFormat="1" ht="32.25" customHeight="1" x14ac:dyDescent="0.3">
      <c r="A210" s="29" t="s">
        <v>594</v>
      </c>
      <c r="B210" s="19" t="s">
        <v>589</v>
      </c>
      <c r="C210" s="19" t="s">
        <v>595</v>
      </c>
      <c r="D210" s="19" t="s">
        <v>401</v>
      </c>
      <c r="E210" s="20">
        <f>E211</f>
        <v>285100</v>
      </c>
      <c r="F210" s="20">
        <f>F211</f>
        <v>313631</v>
      </c>
    </row>
    <row r="211" spans="1:6" s="63" customFormat="1" ht="33.6" x14ac:dyDescent="0.3">
      <c r="A211" s="29" t="s">
        <v>330</v>
      </c>
      <c r="B211" s="19" t="s">
        <v>589</v>
      </c>
      <c r="C211" s="19" t="s">
        <v>595</v>
      </c>
      <c r="D211" s="19" t="s">
        <v>596</v>
      </c>
      <c r="E211" s="20">
        <v>285100</v>
      </c>
      <c r="F211" s="20">
        <v>313631</v>
      </c>
    </row>
    <row r="212" spans="1:6" s="15" customFormat="1" ht="90.75" customHeight="1" x14ac:dyDescent="0.3">
      <c r="A212" s="68" t="s">
        <v>354</v>
      </c>
      <c r="B212" s="19" t="s">
        <v>589</v>
      </c>
      <c r="C212" s="19" t="s">
        <v>597</v>
      </c>
      <c r="D212" s="19" t="s">
        <v>401</v>
      </c>
      <c r="E212" s="20">
        <f>E213</f>
        <v>329904000</v>
      </c>
      <c r="F212" s="20">
        <f>F213</f>
        <v>327470500</v>
      </c>
    </row>
    <row r="213" spans="1:6" s="15" customFormat="1" ht="33.6" x14ac:dyDescent="0.3">
      <c r="A213" s="29" t="s">
        <v>330</v>
      </c>
      <c r="B213" s="19" t="s">
        <v>589</v>
      </c>
      <c r="C213" s="19" t="s">
        <v>597</v>
      </c>
      <c r="D213" s="19" t="s">
        <v>596</v>
      </c>
      <c r="E213" s="20">
        <v>329904000</v>
      </c>
      <c r="F213" s="20">
        <v>327470500</v>
      </c>
    </row>
    <row r="214" spans="1:6" s="15" customFormat="1" ht="37.5" customHeight="1" x14ac:dyDescent="0.3">
      <c r="A214" s="29" t="s">
        <v>598</v>
      </c>
      <c r="B214" s="19" t="s">
        <v>589</v>
      </c>
      <c r="C214" s="19" t="s">
        <v>599</v>
      </c>
      <c r="D214" s="19" t="s">
        <v>401</v>
      </c>
      <c r="E214" s="20">
        <f>E215+E216</f>
        <v>41397173.810000002</v>
      </c>
      <c r="F214" s="20">
        <f>F215+F216</f>
        <v>41397173.810000002</v>
      </c>
    </row>
    <row r="215" spans="1:6" s="15" customFormat="1" ht="42" customHeight="1" x14ac:dyDescent="0.3">
      <c r="A215" s="29" t="s">
        <v>330</v>
      </c>
      <c r="B215" s="19" t="s">
        <v>589</v>
      </c>
      <c r="C215" s="19" t="s">
        <v>599</v>
      </c>
      <c r="D215" s="19" t="s">
        <v>596</v>
      </c>
      <c r="E215" s="20">
        <v>41315093.810000002</v>
      </c>
      <c r="F215" s="20">
        <v>41315093.810000002</v>
      </c>
    </row>
    <row r="216" spans="1:6" s="15" customFormat="1" ht="40.5" customHeight="1" x14ac:dyDescent="0.3">
      <c r="A216" s="29" t="s">
        <v>335</v>
      </c>
      <c r="B216" s="19" t="s">
        <v>589</v>
      </c>
      <c r="C216" s="19" t="s">
        <v>599</v>
      </c>
      <c r="D216" s="19" t="s">
        <v>413</v>
      </c>
      <c r="E216" s="20">
        <v>82080</v>
      </c>
      <c r="F216" s="20">
        <v>82080</v>
      </c>
    </row>
    <row r="217" spans="1:6" s="15" customFormat="1" ht="39" customHeight="1" x14ac:dyDescent="0.3">
      <c r="A217" s="32" t="s">
        <v>353</v>
      </c>
      <c r="B217" s="33" t="s">
        <v>600</v>
      </c>
      <c r="C217" s="33" t="s">
        <v>401</v>
      </c>
      <c r="D217" s="33" t="s">
        <v>401</v>
      </c>
      <c r="E217" s="35">
        <f>E218</f>
        <v>530614167.09000003</v>
      </c>
      <c r="F217" s="35">
        <f>F218</f>
        <v>535888036.09000003</v>
      </c>
    </row>
    <row r="218" spans="1:6" s="15" customFormat="1" ht="48.75" customHeight="1" x14ac:dyDescent="0.3">
      <c r="A218" s="22" t="s">
        <v>590</v>
      </c>
      <c r="B218" s="23" t="s">
        <v>600</v>
      </c>
      <c r="C218" s="23" t="s">
        <v>591</v>
      </c>
      <c r="D218" s="33" t="s">
        <v>401</v>
      </c>
      <c r="E218" s="35">
        <f>E219+E227</f>
        <v>530614167.09000003</v>
      </c>
      <c r="F218" s="35">
        <f>F219+F227</f>
        <v>535888036.09000003</v>
      </c>
    </row>
    <row r="219" spans="1:6" s="15" customFormat="1" ht="66" customHeight="1" x14ac:dyDescent="0.3">
      <c r="A219" s="18" t="s">
        <v>601</v>
      </c>
      <c r="B219" s="37" t="s">
        <v>600</v>
      </c>
      <c r="C219" s="19" t="s">
        <v>602</v>
      </c>
      <c r="D219" s="37" t="s">
        <v>401</v>
      </c>
      <c r="E219" s="44">
        <f>E220+E222+E224</f>
        <v>424762878.74000001</v>
      </c>
      <c r="F219" s="44">
        <f>F220+F222+F224</f>
        <v>430036747.74000001</v>
      </c>
    </row>
    <row r="220" spans="1:6" ht="188.25" customHeight="1" x14ac:dyDescent="0.3">
      <c r="A220" s="29" t="s">
        <v>603</v>
      </c>
      <c r="B220" s="37" t="s">
        <v>600</v>
      </c>
      <c r="C220" s="37" t="s">
        <v>604</v>
      </c>
      <c r="D220" s="37" t="s">
        <v>401</v>
      </c>
      <c r="E220" s="44">
        <f>E221</f>
        <v>141600</v>
      </c>
      <c r="F220" s="44">
        <f>F221</f>
        <v>131769</v>
      </c>
    </row>
    <row r="221" spans="1:6" ht="43.5" customHeight="1" x14ac:dyDescent="0.3">
      <c r="A221" s="29" t="s">
        <v>330</v>
      </c>
      <c r="B221" s="19" t="s">
        <v>600</v>
      </c>
      <c r="C221" s="19" t="s">
        <v>604</v>
      </c>
      <c r="D221" s="19" t="s">
        <v>596</v>
      </c>
      <c r="E221" s="20">
        <v>141600</v>
      </c>
      <c r="F221" s="20">
        <v>131769</v>
      </c>
    </row>
    <row r="222" spans="1:6" ht="190.5" customHeight="1" x14ac:dyDescent="0.3">
      <c r="A222" s="69" t="s">
        <v>605</v>
      </c>
      <c r="B222" s="37" t="s">
        <v>600</v>
      </c>
      <c r="C222" s="19" t="s">
        <v>606</v>
      </c>
      <c r="D222" s="19" t="s">
        <v>401</v>
      </c>
      <c r="E222" s="20">
        <f>E223</f>
        <v>387902400</v>
      </c>
      <c r="F222" s="20">
        <f>F223</f>
        <v>393186100</v>
      </c>
    </row>
    <row r="223" spans="1:6" ht="31.5" customHeight="1" x14ac:dyDescent="0.3">
      <c r="A223" s="29" t="s">
        <v>330</v>
      </c>
      <c r="B223" s="37" t="s">
        <v>600</v>
      </c>
      <c r="C223" s="19" t="s">
        <v>606</v>
      </c>
      <c r="D223" s="19" t="s">
        <v>596</v>
      </c>
      <c r="E223" s="20">
        <v>387902400</v>
      </c>
      <c r="F223" s="20">
        <v>393186100</v>
      </c>
    </row>
    <row r="224" spans="1:6" ht="38.25" customHeight="1" x14ac:dyDescent="0.3">
      <c r="A224" s="29" t="s">
        <v>607</v>
      </c>
      <c r="B224" s="19" t="s">
        <v>600</v>
      </c>
      <c r="C224" s="19" t="s">
        <v>608</v>
      </c>
      <c r="D224" s="19" t="s">
        <v>401</v>
      </c>
      <c r="E224" s="20">
        <f>E225+E226</f>
        <v>36718878.740000002</v>
      </c>
      <c r="F224" s="20">
        <f>F225+F226</f>
        <v>36718878.740000002</v>
      </c>
    </row>
    <row r="225" spans="1:6" ht="55.2" customHeight="1" x14ac:dyDescent="0.3">
      <c r="A225" s="29" t="s">
        <v>330</v>
      </c>
      <c r="B225" s="19" t="s">
        <v>600</v>
      </c>
      <c r="C225" s="19" t="s">
        <v>608</v>
      </c>
      <c r="D225" s="19" t="s">
        <v>596</v>
      </c>
      <c r="E225" s="20">
        <v>36686478.740000002</v>
      </c>
      <c r="F225" s="20">
        <v>36686478.740000002</v>
      </c>
    </row>
    <row r="226" spans="1:6" ht="36" customHeight="1" x14ac:dyDescent="0.3">
      <c r="A226" s="18" t="s">
        <v>335</v>
      </c>
      <c r="B226" s="19" t="s">
        <v>600</v>
      </c>
      <c r="C226" s="19" t="s">
        <v>608</v>
      </c>
      <c r="D226" s="19" t="s">
        <v>413</v>
      </c>
      <c r="E226" s="20">
        <f>32400</f>
        <v>32400</v>
      </c>
      <c r="F226" s="20">
        <v>32400</v>
      </c>
    </row>
    <row r="227" spans="1:6" ht="36" customHeight="1" x14ac:dyDescent="0.3">
      <c r="A227" s="18" t="s">
        <v>609</v>
      </c>
      <c r="B227" s="19" t="s">
        <v>600</v>
      </c>
      <c r="C227" s="19" t="s">
        <v>610</v>
      </c>
      <c r="D227" s="19" t="s">
        <v>401</v>
      </c>
      <c r="E227" s="20">
        <f>E228</f>
        <v>105851288.34999999</v>
      </c>
      <c r="F227" s="20">
        <f>F228</f>
        <v>105851288.34999999</v>
      </c>
    </row>
    <row r="228" spans="1:6" ht="53.25" customHeight="1" x14ac:dyDescent="0.3">
      <c r="A228" s="29" t="s">
        <v>611</v>
      </c>
      <c r="B228" s="19" t="s">
        <v>600</v>
      </c>
      <c r="C228" s="19" t="s">
        <v>612</v>
      </c>
      <c r="D228" s="19" t="s">
        <v>401</v>
      </c>
      <c r="E228" s="20">
        <f>E229+E230+E231</f>
        <v>105851288.34999999</v>
      </c>
      <c r="F228" s="20">
        <f>F229+F230+F231</f>
        <v>105851288.34999999</v>
      </c>
    </row>
    <row r="229" spans="1:6" ht="46.5" customHeight="1" x14ac:dyDescent="0.3">
      <c r="A229" s="29" t="s">
        <v>330</v>
      </c>
      <c r="B229" s="19" t="s">
        <v>600</v>
      </c>
      <c r="C229" s="19" t="s">
        <v>612</v>
      </c>
      <c r="D229" s="19" t="s">
        <v>596</v>
      </c>
      <c r="E229" s="20">
        <f>105747688.35</f>
        <v>105747688.34999999</v>
      </c>
      <c r="F229" s="20">
        <f>105747688.35</f>
        <v>105747688.34999999</v>
      </c>
    </row>
    <row r="230" spans="1:6" s="15" customFormat="1" ht="35.25" customHeight="1" x14ac:dyDescent="0.3">
      <c r="A230" s="18" t="s">
        <v>335</v>
      </c>
      <c r="B230" s="19" t="s">
        <v>600</v>
      </c>
      <c r="C230" s="19" t="s">
        <v>612</v>
      </c>
      <c r="D230" s="19" t="s">
        <v>413</v>
      </c>
      <c r="E230" s="20">
        <v>3600</v>
      </c>
      <c r="F230" s="20">
        <v>3600</v>
      </c>
    </row>
    <row r="231" spans="1:6" s="15" customFormat="1" ht="38.25" customHeight="1" x14ac:dyDescent="0.3">
      <c r="A231" s="29" t="s">
        <v>613</v>
      </c>
      <c r="B231" s="19" t="s">
        <v>600</v>
      </c>
      <c r="C231" s="19" t="s">
        <v>614</v>
      </c>
      <c r="D231" s="19" t="s">
        <v>401</v>
      </c>
      <c r="E231" s="20">
        <f>E232</f>
        <v>100000</v>
      </c>
      <c r="F231" s="20">
        <f>F232</f>
        <v>100000</v>
      </c>
    </row>
    <row r="232" spans="1:6" s="15" customFormat="1" ht="45.75" customHeight="1" x14ac:dyDescent="0.3">
      <c r="A232" s="29" t="s">
        <v>330</v>
      </c>
      <c r="B232" s="19" t="s">
        <v>600</v>
      </c>
      <c r="C232" s="19" t="s">
        <v>614</v>
      </c>
      <c r="D232" s="19" t="s">
        <v>596</v>
      </c>
      <c r="E232" s="20">
        <v>100000</v>
      </c>
      <c r="F232" s="20">
        <v>100000</v>
      </c>
    </row>
    <row r="233" spans="1:6" ht="33" customHeight="1" x14ac:dyDescent="0.3">
      <c r="A233" s="52" t="s">
        <v>352</v>
      </c>
      <c r="B233" s="23" t="s">
        <v>615</v>
      </c>
      <c r="C233" s="23" t="s">
        <v>401</v>
      </c>
      <c r="D233" s="23" t="s">
        <v>401</v>
      </c>
      <c r="E233" s="30">
        <f>E234+E244</f>
        <v>2560284.09</v>
      </c>
      <c r="F233" s="30">
        <f>F234+F244</f>
        <v>2560284.09</v>
      </c>
    </row>
    <row r="234" spans="1:6" ht="50.25" customHeight="1" x14ac:dyDescent="0.3">
      <c r="A234" s="22" t="s">
        <v>616</v>
      </c>
      <c r="B234" s="23" t="s">
        <v>615</v>
      </c>
      <c r="C234" s="23" t="s">
        <v>617</v>
      </c>
      <c r="D234" s="23" t="s">
        <v>401</v>
      </c>
      <c r="E234" s="24">
        <f>E235+E241</f>
        <v>500500</v>
      </c>
      <c r="F234" s="24">
        <f>F235+F241</f>
        <v>500500</v>
      </c>
    </row>
    <row r="235" spans="1:6" s="14" customFormat="1" ht="48" customHeight="1" x14ac:dyDescent="0.3">
      <c r="A235" s="70" t="s">
        <v>618</v>
      </c>
      <c r="B235" s="19" t="s">
        <v>615</v>
      </c>
      <c r="C235" s="19" t="s">
        <v>619</v>
      </c>
      <c r="D235" s="19"/>
      <c r="E235" s="20">
        <f>E236+E239</f>
        <v>463600</v>
      </c>
      <c r="F235" s="20">
        <f>F236+F239</f>
        <v>463600</v>
      </c>
    </row>
    <row r="236" spans="1:6" s="15" customFormat="1" ht="49.5" customHeight="1" x14ac:dyDescent="0.3">
      <c r="A236" s="29" t="s">
        <v>620</v>
      </c>
      <c r="B236" s="19" t="s">
        <v>615</v>
      </c>
      <c r="C236" s="19" t="s">
        <v>621</v>
      </c>
      <c r="D236" s="19" t="s">
        <v>401</v>
      </c>
      <c r="E236" s="20">
        <f>E237+E238</f>
        <v>413600</v>
      </c>
      <c r="F236" s="20">
        <f>F237+F238</f>
        <v>413600</v>
      </c>
    </row>
    <row r="237" spans="1:6" s="15" customFormat="1" ht="37.5" customHeight="1" x14ac:dyDescent="0.3">
      <c r="A237" s="29" t="s">
        <v>322</v>
      </c>
      <c r="B237" s="19" t="s">
        <v>615</v>
      </c>
      <c r="C237" s="19" t="s">
        <v>622</v>
      </c>
      <c r="D237" s="19" t="s">
        <v>412</v>
      </c>
      <c r="E237" s="20">
        <v>188600</v>
      </c>
      <c r="F237" s="31">
        <v>188600</v>
      </c>
    </row>
    <row r="238" spans="1:6" s="15" customFormat="1" ht="42" customHeight="1" x14ac:dyDescent="0.3">
      <c r="A238" s="29" t="s">
        <v>330</v>
      </c>
      <c r="B238" s="19" t="s">
        <v>615</v>
      </c>
      <c r="C238" s="19" t="s">
        <v>622</v>
      </c>
      <c r="D238" s="19" t="s">
        <v>596</v>
      </c>
      <c r="E238" s="20">
        <v>225000</v>
      </c>
      <c r="F238" s="31">
        <v>225000</v>
      </c>
    </row>
    <row r="239" spans="1:6" s="15" customFormat="1" ht="62.25" customHeight="1" x14ac:dyDescent="0.3">
      <c r="A239" s="29" t="s">
        <v>623</v>
      </c>
      <c r="B239" s="19" t="s">
        <v>615</v>
      </c>
      <c r="C239" s="19" t="s">
        <v>624</v>
      </c>
      <c r="D239" s="19" t="s">
        <v>401</v>
      </c>
      <c r="E239" s="20">
        <f>E240</f>
        <v>50000</v>
      </c>
      <c r="F239" s="20">
        <f>F240</f>
        <v>50000</v>
      </c>
    </row>
    <row r="240" spans="1:6" s="15" customFormat="1" ht="37.950000000000003" customHeight="1" x14ac:dyDescent="0.3">
      <c r="A240" s="29" t="s">
        <v>322</v>
      </c>
      <c r="B240" s="19" t="s">
        <v>615</v>
      </c>
      <c r="C240" s="19" t="s">
        <v>624</v>
      </c>
      <c r="D240" s="19" t="s">
        <v>412</v>
      </c>
      <c r="E240" s="20">
        <v>50000</v>
      </c>
      <c r="F240" s="31">
        <v>50000</v>
      </c>
    </row>
    <row r="241" spans="1:6" s="15" customFormat="1" ht="51" customHeight="1" x14ac:dyDescent="0.3">
      <c r="A241" s="70" t="s">
        <v>347</v>
      </c>
      <c r="B241" s="19" t="s">
        <v>615</v>
      </c>
      <c r="C241" s="19" t="s">
        <v>625</v>
      </c>
      <c r="D241" s="19" t="s">
        <v>401</v>
      </c>
      <c r="E241" s="20">
        <f>E242</f>
        <v>36900</v>
      </c>
      <c r="F241" s="20">
        <f>F242</f>
        <v>36900</v>
      </c>
    </row>
    <row r="242" spans="1:6" s="15" customFormat="1" ht="54" customHeight="1" x14ac:dyDescent="0.3">
      <c r="A242" s="29" t="s">
        <v>626</v>
      </c>
      <c r="B242" s="19" t="s">
        <v>615</v>
      </c>
      <c r="C242" s="19" t="s">
        <v>627</v>
      </c>
      <c r="D242" s="19" t="s">
        <v>401</v>
      </c>
      <c r="E242" s="20">
        <f>E243</f>
        <v>36900</v>
      </c>
      <c r="F242" s="31">
        <f>F243</f>
        <v>36900</v>
      </c>
    </row>
    <row r="243" spans="1:6" s="15" customFormat="1" ht="33" customHeight="1" x14ac:dyDescent="0.3">
      <c r="A243" s="29" t="s">
        <v>330</v>
      </c>
      <c r="B243" s="19" t="s">
        <v>615</v>
      </c>
      <c r="C243" s="19" t="s">
        <v>627</v>
      </c>
      <c r="D243" s="19" t="s">
        <v>596</v>
      </c>
      <c r="E243" s="20">
        <v>36900</v>
      </c>
      <c r="F243" s="31">
        <v>36900</v>
      </c>
    </row>
    <row r="244" spans="1:6" s="15" customFormat="1" ht="57.75" customHeight="1" x14ac:dyDescent="0.3">
      <c r="A244" s="22" t="s">
        <v>590</v>
      </c>
      <c r="B244" s="23" t="s">
        <v>615</v>
      </c>
      <c r="C244" s="23" t="s">
        <v>591</v>
      </c>
      <c r="D244" s="23" t="s">
        <v>401</v>
      </c>
      <c r="E244" s="24">
        <f>E245</f>
        <v>2059784.0899999999</v>
      </c>
      <c r="F244" s="24">
        <f>F245</f>
        <v>2059784.0899999999</v>
      </c>
    </row>
    <row r="245" spans="1:6" s="15" customFormat="1" ht="45.75" customHeight="1" x14ac:dyDescent="0.3">
      <c r="A245" s="29" t="s">
        <v>351</v>
      </c>
      <c r="B245" s="19" t="s">
        <v>615</v>
      </c>
      <c r="C245" s="19" t="s">
        <v>628</v>
      </c>
      <c r="D245" s="19" t="s">
        <v>401</v>
      </c>
      <c r="E245" s="20">
        <f>E246+E248</f>
        <v>2059784.0899999999</v>
      </c>
      <c r="F245" s="20">
        <f>F246+F248</f>
        <v>2059784.0899999999</v>
      </c>
    </row>
    <row r="246" spans="1:6" s="15" customFormat="1" ht="60" customHeight="1" x14ac:dyDescent="0.3">
      <c r="A246" s="29" t="s">
        <v>629</v>
      </c>
      <c r="B246" s="19" t="s">
        <v>630</v>
      </c>
      <c r="C246" s="19" t="s">
        <v>631</v>
      </c>
      <c r="D246" s="19" t="s">
        <v>401</v>
      </c>
      <c r="E246" s="20">
        <f>E247</f>
        <v>294109.42000000004</v>
      </c>
      <c r="F246" s="20">
        <f>F247</f>
        <v>294109.42</v>
      </c>
    </row>
    <row r="247" spans="1:6" s="15" customFormat="1" ht="39.75" customHeight="1" x14ac:dyDescent="0.3">
      <c r="A247" s="29" t="s">
        <v>330</v>
      </c>
      <c r="B247" s="19" t="s">
        <v>615</v>
      </c>
      <c r="C247" s="19" t="s">
        <v>631</v>
      </c>
      <c r="D247" s="19" t="s">
        <v>596</v>
      </c>
      <c r="E247" s="20">
        <f>161669.42+132440</f>
        <v>294109.42000000004</v>
      </c>
      <c r="F247" s="31">
        <v>294109.42</v>
      </c>
    </row>
    <row r="248" spans="1:6" s="6" customFormat="1" ht="49.5" customHeight="1" x14ac:dyDescent="0.3">
      <c r="A248" s="29" t="s">
        <v>632</v>
      </c>
      <c r="B248" s="19" t="s">
        <v>615</v>
      </c>
      <c r="C248" s="19" t="s">
        <v>633</v>
      </c>
      <c r="D248" s="19" t="s">
        <v>401</v>
      </c>
      <c r="E248" s="20">
        <f>E249</f>
        <v>1765674.67</v>
      </c>
      <c r="F248" s="20">
        <f>F249</f>
        <v>1765674.67</v>
      </c>
    </row>
    <row r="249" spans="1:6" s="15" customFormat="1" ht="42" customHeight="1" x14ac:dyDescent="0.3">
      <c r="A249" s="29" t="s">
        <v>330</v>
      </c>
      <c r="B249" s="19" t="s">
        <v>615</v>
      </c>
      <c r="C249" s="19" t="s">
        <v>633</v>
      </c>
      <c r="D249" s="19" t="s">
        <v>596</v>
      </c>
      <c r="E249" s="20">
        <f>1207474.67+153200+5000+400000</f>
        <v>1765674.67</v>
      </c>
      <c r="F249" s="31">
        <v>1765674.67</v>
      </c>
    </row>
    <row r="250" spans="1:6" s="15" customFormat="1" x14ac:dyDescent="0.3">
      <c r="A250" s="41" t="s">
        <v>350</v>
      </c>
      <c r="B250" s="23" t="s">
        <v>634</v>
      </c>
      <c r="C250" s="23" t="s">
        <v>401</v>
      </c>
      <c r="D250" s="23" t="s">
        <v>401</v>
      </c>
      <c r="E250" s="30">
        <f>E251+E264</f>
        <v>33369658.490000002</v>
      </c>
      <c r="F250" s="30">
        <f>F251+F264</f>
        <v>33319658.490000002</v>
      </c>
    </row>
    <row r="251" spans="1:6" s="15" customFormat="1" ht="62.25" customHeight="1" x14ac:dyDescent="0.3">
      <c r="A251" s="22" t="s">
        <v>590</v>
      </c>
      <c r="B251" s="23" t="s">
        <v>634</v>
      </c>
      <c r="C251" s="23" t="s">
        <v>591</v>
      </c>
      <c r="D251" s="23" t="s">
        <v>401</v>
      </c>
      <c r="E251" s="30">
        <f>E252+E254+E257+E259</f>
        <v>32760558.490000002</v>
      </c>
      <c r="F251" s="30">
        <f>F252+F254+F257+F259</f>
        <v>32760558.490000002</v>
      </c>
    </row>
    <row r="252" spans="1:6" s="15" customFormat="1" ht="36" customHeight="1" x14ac:dyDescent="0.3">
      <c r="A252" s="29" t="s">
        <v>592</v>
      </c>
      <c r="B252" s="19" t="s">
        <v>634</v>
      </c>
      <c r="C252" s="19" t="s">
        <v>593</v>
      </c>
      <c r="D252" s="19" t="s">
        <v>401</v>
      </c>
      <c r="E252" s="31">
        <f>E253</f>
        <v>111187.5</v>
      </c>
      <c r="F252" s="31">
        <f>F253</f>
        <v>85000</v>
      </c>
    </row>
    <row r="253" spans="1:6" s="15" customFormat="1" ht="39.75" customHeight="1" x14ac:dyDescent="0.3">
      <c r="A253" s="29" t="s">
        <v>322</v>
      </c>
      <c r="B253" s="19" t="s">
        <v>634</v>
      </c>
      <c r="C253" s="19" t="s">
        <v>593</v>
      </c>
      <c r="D253" s="19" t="s">
        <v>412</v>
      </c>
      <c r="E253" s="31">
        <v>111187.5</v>
      </c>
      <c r="F253" s="20">
        <v>85000</v>
      </c>
    </row>
    <row r="254" spans="1:6" s="15" customFormat="1" ht="58.5" customHeight="1" x14ac:dyDescent="0.3">
      <c r="A254" s="29" t="s">
        <v>635</v>
      </c>
      <c r="B254" s="19" t="s">
        <v>634</v>
      </c>
      <c r="C254" s="19" t="s">
        <v>602</v>
      </c>
      <c r="D254" s="19" t="s">
        <v>401</v>
      </c>
      <c r="E254" s="31">
        <f>E255+E256</f>
        <v>467125</v>
      </c>
      <c r="F254" s="31">
        <f>F255+F256</f>
        <v>487000</v>
      </c>
    </row>
    <row r="255" spans="1:6" s="15" customFormat="1" ht="31.5" customHeight="1" x14ac:dyDescent="0.3">
      <c r="A255" s="29" t="s">
        <v>322</v>
      </c>
      <c r="B255" s="19" t="s">
        <v>634</v>
      </c>
      <c r="C255" s="19" t="s">
        <v>602</v>
      </c>
      <c r="D255" s="19" t="s">
        <v>412</v>
      </c>
      <c r="E255" s="31">
        <v>397125</v>
      </c>
      <c r="F255" s="20">
        <v>417000</v>
      </c>
    </row>
    <row r="256" spans="1:6" s="15" customFormat="1" ht="36" customHeight="1" x14ac:dyDescent="0.3">
      <c r="A256" s="29" t="s">
        <v>330</v>
      </c>
      <c r="B256" s="19" t="s">
        <v>634</v>
      </c>
      <c r="C256" s="19" t="s">
        <v>602</v>
      </c>
      <c r="D256" s="19" t="s">
        <v>596</v>
      </c>
      <c r="E256" s="31">
        <v>70000</v>
      </c>
      <c r="F256" s="20">
        <v>70000</v>
      </c>
    </row>
    <row r="257" spans="1:6" s="15" customFormat="1" ht="52.5" customHeight="1" x14ac:dyDescent="0.3">
      <c r="A257" s="18" t="s">
        <v>609</v>
      </c>
      <c r="B257" s="19" t="s">
        <v>634</v>
      </c>
      <c r="C257" s="19" t="s">
        <v>610</v>
      </c>
      <c r="D257" s="19" t="s">
        <v>401</v>
      </c>
      <c r="E257" s="31">
        <f>E258</f>
        <v>4687.5</v>
      </c>
      <c r="F257" s="31">
        <f>F258</f>
        <v>11000</v>
      </c>
    </row>
    <row r="258" spans="1:6" ht="34.5" customHeight="1" x14ac:dyDescent="0.3">
      <c r="A258" s="29" t="s">
        <v>322</v>
      </c>
      <c r="B258" s="19" t="s">
        <v>634</v>
      </c>
      <c r="C258" s="19" t="s">
        <v>610</v>
      </c>
      <c r="D258" s="19" t="s">
        <v>412</v>
      </c>
      <c r="E258" s="31">
        <v>4687.5</v>
      </c>
      <c r="F258" s="31">
        <v>11000</v>
      </c>
    </row>
    <row r="259" spans="1:6" ht="72.75" customHeight="1" x14ac:dyDescent="0.3">
      <c r="A259" s="29" t="s">
        <v>349</v>
      </c>
      <c r="B259" s="19" t="s">
        <v>636</v>
      </c>
      <c r="C259" s="19" t="s">
        <v>637</v>
      </c>
      <c r="D259" s="19" t="s">
        <v>401</v>
      </c>
      <c r="E259" s="31">
        <f>E260</f>
        <v>32177558.490000002</v>
      </c>
      <c r="F259" s="31">
        <f>F260</f>
        <v>32177558.490000002</v>
      </c>
    </row>
    <row r="260" spans="1:6" s="15" customFormat="1" ht="77.25" customHeight="1" x14ac:dyDescent="0.3">
      <c r="A260" s="29" t="s">
        <v>638</v>
      </c>
      <c r="B260" s="19" t="s">
        <v>634</v>
      </c>
      <c r="C260" s="19" t="s">
        <v>637</v>
      </c>
      <c r="D260" s="19" t="s">
        <v>401</v>
      </c>
      <c r="E260" s="31">
        <f>E261+E262+E263</f>
        <v>32177558.490000002</v>
      </c>
      <c r="F260" s="31">
        <f>F261+F262+F263</f>
        <v>32177558.490000002</v>
      </c>
    </row>
    <row r="261" spans="1:6" ht="93.75" customHeight="1" x14ac:dyDescent="0.3">
      <c r="A261" s="29" t="s">
        <v>406</v>
      </c>
      <c r="B261" s="19" t="s">
        <v>634</v>
      </c>
      <c r="C261" s="19" t="s">
        <v>637</v>
      </c>
      <c r="D261" s="19" t="s">
        <v>407</v>
      </c>
      <c r="E261" s="31">
        <v>27836450.210000001</v>
      </c>
      <c r="F261" s="38">
        <v>27836450.210000001</v>
      </c>
    </row>
    <row r="262" spans="1:6" ht="40.5" customHeight="1" x14ac:dyDescent="0.3">
      <c r="A262" s="29" t="s">
        <v>322</v>
      </c>
      <c r="B262" s="19" t="s">
        <v>634</v>
      </c>
      <c r="C262" s="19" t="s">
        <v>637</v>
      </c>
      <c r="D262" s="19" t="s">
        <v>412</v>
      </c>
      <c r="E262" s="31">
        <v>4326108.28</v>
      </c>
      <c r="F262" s="38">
        <v>4326108.28</v>
      </c>
    </row>
    <row r="263" spans="1:6" s="15" customFormat="1" ht="28.5" customHeight="1" x14ac:dyDescent="0.3">
      <c r="A263" s="18" t="s">
        <v>335</v>
      </c>
      <c r="B263" s="19" t="s">
        <v>634</v>
      </c>
      <c r="C263" s="19" t="s">
        <v>637</v>
      </c>
      <c r="D263" s="19" t="s">
        <v>413</v>
      </c>
      <c r="E263" s="20">
        <f>3455+11545</f>
        <v>15000</v>
      </c>
      <c r="F263" s="38">
        <v>15000</v>
      </c>
    </row>
    <row r="264" spans="1:6" ht="50.4" x14ac:dyDescent="0.3">
      <c r="A264" s="22" t="s">
        <v>616</v>
      </c>
      <c r="B264" s="23" t="s">
        <v>634</v>
      </c>
      <c r="C264" s="23" t="s">
        <v>617</v>
      </c>
      <c r="D264" s="23" t="s">
        <v>401</v>
      </c>
      <c r="E264" s="24">
        <f>E265+E268</f>
        <v>609100</v>
      </c>
      <c r="F264" s="24">
        <f>F265+F268</f>
        <v>559100</v>
      </c>
    </row>
    <row r="265" spans="1:6" ht="65.25" customHeight="1" x14ac:dyDescent="0.3">
      <c r="A265" s="18" t="s">
        <v>348</v>
      </c>
      <c r="B265" s="19" t="s">
        <v>634</v>
      </c>
      <c r="C265" s="19" t="s">
        <v>639</v>
      </c>
      <c r="D265" s="19" t="s">
        <v>401</v>
      </c>
      <c r="E265" s="20">
        <f>E266+E267</f>
        <v>586000</v>
      </c>
      <c r="F265" s="38">
        <f>F266</f>
        <v>536000</v>
      </c>
    </row>
    <row r="266" spans="1:6" ht="33.6" x14ac:dyDescent="0.3">
      <c r="A266" s="29" t="s">
        <v>322</v>
      </c>
      <c r="B266" s="19" t="s">
        <v>634</v>
      </c>
      <c r="C266" s="19" t="s">
        <v>639</v>
      </c>
      <c r="D266" s="19" t="s">
        <v>412</v>
      </c>
      <c r="E266" s="20">
        <v>536000</v>
      </c>
      <c r="F266" s="38">
        <v>536000</v>
      </c>
    </row>
    <row r="267" spans="1:6" s="15" customFormat="1" ht="36" customHeight="1" x14ac:dyDescent="0.3">
      <c r="A267" s="18" t="s">
        <v>335</v>
      </c>
      <c r="B267" s="19" t="s">
        <v>634</v>
      </c>
      <c r="C267" s="19" t="s">
        <v>639</v>
      </c>
      <c r="D267" s="19" t="s">
        <v>413</v>
      </c>
      <c r="E267" s="20">
        <v>50000</v>
      </c>
      <c r="F267" s="31">
        <v>0</v>
      </c>
    </row>
    <row r="268" spans="1:6" s="15" customFormat="1" ht="50.4" x14ac:dyDescent="0.3">
      <c r="A268" s="18" t="s">
        <v>347</v>
      </c>
      <c r="B268" s="19" t="s">
        <v>634</v>
      </c>
      <c r="C268" s="19" t="s">
        <v>625</v>
      </c>
      <c r="D268" s="19" t="s">
        <v>401</v>
      </c>
      <c r="E268" s="20">
        <f>E269</f>
        <v>23100</v>
      </c>
      <c r="F268" s="20">
        <f>F269</f>
        <v>23100</v>
      </c>
    </row>
    <row r="269" spans="1:6" s="15" customFormat="1" ht="50.4" x14ac:dyDescent="0.3">
      <c r="A269" s="29" t="s">
        <v>640</v>
      </c>
      <c r="B269" s="19" t="s">
        <v>615</v>
      </c>
      <c r="C269" s="19" t="s">
        <v>641</v>
      </c>
      <c r="D269" s="19" t="s">
        <v>401</v>
      </c>
      <c r="E269" s="20">
        <f>E270</f>
        <v>23100</v>
      </c>
      <c r="F269" s="20">
        <f>F270</f>
        <v>23100</v>
      </c>
    </row>
    <row r="270" spans="1:6" s="15" customFormat="1" ht="33.6" x14ac:dyDescent="0.3">
      <c r="A270" s="29" t="s">
        <v>322</v>
      </c>
      <c r="B270" s="19" t="s">
        <v>634</v>
      </c>
      <c r="C270" s="19" t="s">
        <v>641</v>
      </c>
      <c r="D270" s="19" t="s">
        <v>412</v>
      </c>
      <c r="E270" s="20">
        <f>2200+6000+12200+2700</f>
        <v>23100</v>
      </c>
      <c r="F270" s="20">
        <v>23100</v>
      </c>
    </row>
    <row r="271" spans="1:6" s="15" customFormat="1" x14ac:dyDescent="0.3">
      <c r="A271" s="26" t="s">
        <v>642</v>
      </c>
      <c r="B271" s="27" t="s">
        <v>643</v>
      </c>
      <c r="C271" s="27" t="s">
        <v>401</v>
      </c>
      <c r="D271" s="27" t="s">
        <v>401</v>
      </c>
      <c r="E271" s="64">
        <f>E272+E281</f>
        <v>69192547.069999993</v>
      </c>
      <c r="F271" s="64">
        <f>F272+F281</f>
        <v>69192547.069999993</v>
      </c>
    </row>
    <row r="272" spans="1:6" s="15" customFormat="1" x14ac:dyDescent="0.3">
      <c r="A272" s="22" t="s">
        <v>644</v>
      </c>
      <c r="B272" s="23" t="s">
        <v>645</v>
      </c>
      <c r="C272" s="23" t="s">
        <v>401</v>
      </c>
      <c r="D272" s="23" t="s">
        <v>401</v>
      </c>
      <c r="E272" s="30">
        <f>E273</f>
        <v>57153896.119999997</v>
      </c>
      <c r="F272" s="30">
        <f>F273</f>
        <v>57153896.119999997</v>
      </c>
    </row>
    <row r="273" spans="1:6" s="15" customFormat="1" ht="54" customHeight="1" x14ac:dyDescent="0.3">
      <c r="A273" s="22" t="s">
        <v>464</v>
      </c>
      <c r="B273" s="23" t="s">
        <v>645</v>
      </c>
      <c r="C273" s="23" t="s">
        <v>465</v>
      </c>
      <c r="D273" s="23" t="s">
        <v>401</v>
      </c>
      <c r="E273" s="30">
        <f>E274</f>
        <v>57153896.119999997</v>
      </c>
      <c r="F273" s="30">
        <f>F274</f>
        <v>57153896.119999997</v>
      </c>
    </row>
    <row r="274" spans="1:6" s="15" customFormat="1" ht="50.4" x14ac:dyDescent="0.3">
      <c r="A274" s="36" t="s">
        <v>466</v>
      </c>
      <c r="B274" s="19" t="s">
        <v>645</v>
      </c>
      <c r="C274" s="19" t="s">
        <v>467</v>
      </c>
      <c r="D274" s="19" t="s">
        <v>401</v>
      </c>
      <c r="E274" s="31">
        <f>E275+E277+E279</f>
        <v>57153896.119999997</v>
      </c>
      <c r="F274" s="31">
        <f>F275+F277+F279</f>
        <v>57153896.119999997</v>
      </c>
    </row>
    <row r="275" spans="1:6" s="15" customFormat="1" ht="57.75" customHeight="1" x14ac:dyDescent="0.3">
      <c r="A275" s="29" t="s">
        <v>346</v>
      </c>
      <c r="B275" s="19" t="s">
        <v>645</v>
      </c>
      <c r="C275" s="19" t="s">
        <v>646</v>
      </c>
      <c r="D275" s="19" t="s">
        <v>401</v>
      </c>
      <c r="E275" s="31">
        <f>E276</f>
        <v>11600</v>
      </c>
      <c r="F275" s="38">
        <f>F276</f>
        <v>11600</v>
      </c>
    </row>
    <row r="276" spans="1:6" s="15" customFormat="1" ht="41.25" customHeight="1" x14ac:dyDescent="0.3">
      <c r="A276" s="29" t="s">
        <v>330</v>
      </c>
      <c r="B276" s="37" t="s">
        <v>645</v>
      </c>
      <c r="C276" s="37" t="s">
        <v>646</v>
      </c>
      <c r="D276" s="37" t="s">
        <v>596</v>
      </c>
      <c r="E276" s="38">
        <v>11600</v>
      </c>
      <c r="F276" s="38">
        <v>11600</v>
      </c>
    </row>
    <row r="277" spans="1:6" s="15" customFormat="1" ht="67.2" x14ac:dyDescent="0.3">
      <c r="A277" s="36" t="s">
        <v>647</v>
      </c>
      <c r="B277" s="37" t="s">
        <v>645</v>
      </c>
      <c r="C277" s="37" t="s">
        <v>648</v>
      </c>
      <c r="D277" s="37" t="s">
        <v>401</v>
      </c>
      <c r="E277" s="38">
        <f>E278</f>
        <v>11600</v>
      </c>
      <c r="F277" s="38">
        <f>F278</f>
        <v>11600</v>
      </c>
    </row>
    <row r="278" spans="1:6" s="15" customFormat="1" ht="40.5" customHeight="1" x14ac:dyDescent="0.3">
      <c r="A278" s="29" t="s">
        <v>330</v>
      </c>
      <c r="B278" s="37" t="s">
        <v>645</v>
      </c>
      <c r="C278" s="37" t="s">
        <v>648</v>
      </c>
      <c r="D278" s="37" t="s">
        <v>596</v>
      </c>
      <c r="E278" s="38">
        <v>11600</v>
      </c>
      <c r="F278" s="38">
        <v>11600</v>
      </c>
    </row>
    <row r="279" spans="1:6" s="15" customFormat="1" ht="33.6" x14ac:dyDescent="0.3">
      <c r="A279" s="36" t="s">
        <v>649</v>
      </c>
      <c r="B279" s="37" t="s">
        <v>645</v>
      </c>
      <c r="C279" s="37" t="s">
        <v>650</v>
      </c>
      <c r="D279" s="37" t="s">
        <v>401</v>
      </c>
      <c r="E279" s="38">
        <f>E280</f>
        <v>57130696.119999997</v>
      </c>
      <c r="F279" s="38">
        <f>F280</f>
        <v>57130696.119999997</v>
      </c>
    </row>
    <row r="280" spans="1:6" s="15" customFormat="1" ht="33.6" x14ac:dyDescent="0.3">
      <c r="A280" s="29" t="s">
        <v>330</v>
      </c>
      <c r="B280" s="37" t="s">
        <v>645</v>
      </c>
      <c r="C280" s="37" t="s">
        <v>650</v>
      </c>
      <c r="D280" s="37" t="s">
        <v>596</v>
      </c>
      <c r="E280" s="38">
        <v>57130696.119999997</v>
      </c>
      <c r="F280" s="38">
        <v>57130696.119999997</v>
      </c>
    </row>
    <row r="281" spans="1:6" s="15" customFormat="1" ht="33.6" x14ac:dyDescent="0.3">
      <c r="A281" s="41" t="s">
        <v>345</v>
      </c>
      <c r="B281" s="23" t="s">
        <v>651</v>
      </c>
      <c r="C281" s="23" t="s">
        <v>401</v>
      </c>
      <c r="D281" s="23" t="s">
        <v>401</v>
      </c>
      <c r="E281" s="30">
        <f>E282</f>
        <v>12038650.950000001</v>
      </c>
      <c r="F281" s="30">
        <f>F282</f>
        <v>12038650.950000001</v>
      </c>
    </row>
    <row r="282" spans="1:6" s="15" customFormat="1" ht="50.4" x14ac:dyDescent="0.3">
      <c r="A282" s="22" t="s">
        <v>464</v>
      </c>
      <c r="B282" s="23" t="s">
        <v>651</v>
      </c>
      <c r="C282" s="23" t="s">
        <v>465</v>
      </c>
      <c r="D282" s="23" t="s">
        <v>401</v>
      </c>
      <c r="E282" s="24">
        <f>E283</f>
        <v>12038650.950000001</v>
      </c>
      <c r="F282" s="24">
        <f>F283</f>
        <v>12038650.950000001</v>
      </c>
    </row>
    <row r="283" spans="1:6" s="15" customFormat="1" ht="50.4" x14ac:dyDescent="0.3">
      <c r="A283" s="36" t="s">
        <v>344</v>
      </c>
      <c r="B283" s="19" t="s">
        <v>651</v>
      </c>
      <c r="C283" s="19" t="s">
        <v>467</v>
      </c>
      <c r="D283" s="19" t="s">
        <v>401</v>
      </c>
      <c r="E283" s="31">
        <f>E284+E285+E286+E287</f>
        <v>12038650.950000001</v>
      </c>
      <c r="F283" s="31">
        <f>F284+F285+F286+F287</f>
        <v>12038650.950000001</v>
      </c>
    </row>
    <row r="284" spans="1:6" s="15" customFormat="1" ht="84" x14ac:dyDescent="0.3">
      <c r="A284" s="18" t="s">
        <v>406</v>
      </c>
      <c r="B284" s="19" t="s">
        <v>651</v>
      </c>
      <c r="C284" s="19" t="s">
        <v>467</v>
      </c>
      <c r="D284" s="19" t="s">
        <v>407</v>
      </c>
      <c r="E284" s="20">
        <v>9955437.8100000005</v>
      </c>
      <c r="F284" s="38">
        <v>9955437.8100000005</v>
      </c>
    </row>
    <row r="285" spans="1:6" s="15" customFormat="1" ht="33.6" x14ac:dyDescent="0.3">
      <c r="A285" s="29" t="s">
        <v>322</v>
      </c>
      <c r="B285" s="19" t="s">
        <v>651</v>
      </c>
      <c r="C285" s="19" t="s">
        <v>467</v>
      </c>
      <c r="D285" s="19" t="s">
        <v>412</v>
      </c>
      <c r="E285" s="20">
        <f>12600+45980+8365+1080273.14</f>
        <v>1147218.1399999999</v>
      </c>
      <c r="F285" s="38">
        <v>1147218.1399999999</v>
      </c>
    </row>
    <row r="286" spans="1:6" s="15" customFormat="1" ht="43.5" customHeight="1" x14ac:dyDescent="0.3">
      <c r="A286" s="29" t="s">
        <v>330</v>
      </c>
      <c r="B286" s="19" t="s">
        <v>651</v>
      </c>
      <c r="C286" s="19" t="s">
        <v>467</v>
      </c>
      <c r="D286" s="19" t="s">
        <v>596</v>
      </c>
      <c r="E286" s="20">
        <f>250000+144800+538255</f>
        <v>933055</v>
      </c>
      <c r="F286" s="38">
        <v>933055</v>
      </c>
    </row>
    <row r="287" spans="1:6" s="15" customFormat="1" x14ac:dyDescent="0.3">
      <c r="A287" s="18" t="s">
        <v>335</v>
      </c>
      <c r="B287" s="19" t="s">
        <v>651</v>
      </c>
      <c r="C287" s="19" t="s">
        <v>467</v>
      </c>
      <c r="D287" s="19" t="s">
        <v>413</v>
      </c>
      <c r="E287" s="20">
        <v>2940</v>
      </c>
      <c r="F287" s="38">
        <v>2940</v>
      </c>
    </row>
    <row r="288" spans="1:6" s="15" customFormat="1" x14ac:dyDescent="0.3">
      <c r="A288" s="26" t="s">
        <v>343</v>
      </c>
      <c r="B288" s="27" t="s">
        <v>652</v>
      </c>
      <c r="C288" s="27" t="s">
        <v>401</v>
      </c>
      <c r="D288" s="27" t="s">
        <v>401</v>
      </c>
      <c r="E288" s="64">
        <f>E289+E309+E300</f>
        <v>56909499.560000002</v>
      </c>
      <c r="F288" s="64">
        <f>F289+F309+F300</f>
        <v>57013499.560000002</v>
      </c>
    </row>
    <row r="289" spans="1:6" s="15" customFormat="1" ht="23.25" customHeight="1" x14ac:dyDescent="0.3">
      <c r="A289" s="32" t="s">
        <v>342</v>
      </c>
      <c r="B289" s="33" t="s">
        <v>653</v>
      </c>
      <c r="C289" s="33" t="s">
        <v>401</v>
      </c>
      <c r="D289" s="33" t="s">
        <v>401</v>
      </c>
      <c r="E289" s="34">
        <f>E290</f>
        <v>3880296</v>
      </c>
      <c r="F289" s="34">
        <f>F290</f>
        <v>3984296</v>
      </c>
    </row>
    <row r="290" spans="1:6" s="15" customFormat="1" ht="58.5" customHeight="1" x14ac:dyDescent="0.3">
      <c r="A290" s="32" t="s">
        <v>654</v>
      </c>
      <c r="B290" s="33" t="s">
        <v>653</v>
      </c>
      <c r="C290" s="33" t="s">
        <v>655</v>
      </c>
      <c r="D290" s="33" t="s">
        <v>401</v>
      </c>
      <c r="E290" s="34">
        <f>E291</f>
        <v>3880296</v>
      </c>
      <c r="F290" s="34">
        <f>F291</f>
        <v>3984296</v>
      </c>
    </row>
    <row r="291" spans="1:6" s="15" customFormat="1" ht="52.5" customHeight="1" x14ac:dyDescent="0.3">
      <c r="A291" s="36" t="s">
        <v>341</v>
      </c>
      <c r="B291" s="37" t="s">
        <v>653</v>
      </c>
      <c r="C291" s="37" t="s">
        <v>656</v>
      </c>
      <c r="D291" s="37" t="s">
        <v>401</v>
      </c>
      <c r="E291" s="38">
        <f>E292+E294+E296+E298</f>
        <v>3880296</v>
      </c>
      <c r="F291" s="38">
        <f>F292+F294+F296+F298</f>
        <v>3984296</v>
      </c>
    </row>
    <row r="292" spans="1:6" s="15" customFormat="1" ht="58.5" customHeight="1" x14ac:dyDescent="0.3">
      <c r="A292" s="29" t="s">
        <v>657</v>
      </c>
      <c r="B292" s="37" t="s">
        <v>653</v>
      </c>
      <c r="C292" s="37" t="s">
        <v>658</v>
      </c>
      <c r="D292" s="37" t="s">
        <v>401</v>
      </c>
      <c r="E292" s="38">
        <f>E293</f>
        <v>2402496</v>
      </c>
      <c r="F292" s="38">
        <f>F293</f>
        <v>2402496</v>
      </c>
    </row>
    <row r="293" spans="1:6" s="15" customFormat="1" ht="27" customHeight="1" x14ac:dyDescent="0.3">
      <c r="A293" s="39" t="s">
        <v>338</v>
      </c>
      <c r="B293" s="37" t="s">
        <v>653</v>
      </c>
      <c r="C293" s="37" t="s">
        <v>658</v>
      </c>
      <c r="D293" s="37" t="s">
        <v>659</v>
      </c>
      <c r="E293" s="38">
        <v>2402496</v>
      </c>
      <c r="F293" s="38">
        <v>2402496</v>
      </c>
    </row>
    <row r="294" spans="1:6" s="15" customFormat="1" ht="55.5" customHeight="1" x14ac:dyDescent="0.3">
      <c r="A294" s="36" t="s">
        <v>660</v>
      </c>
      <c r="B294" s="37" t="s">
        <v>653</v>
      </c>
      <c r="C294" s="37" t="s">
        <v>661</v>
      </c>
      <c r="D294" s="37" t="s">
        <v>401</v>
      </c>
      <c r="E294" s="38">
        <f>E295</f>
        <v>1456000</v>
      </c>
      <c r="F294" s="38">
        <f>F295</f>
        <v>1560000</v>
      </c>
    </row>
    <row r="295" spans="1:6" s="15" customFormat="1" ht="28.5" customHeight="1" x14ac:dyDescent="0.3">
      <c r="A295" s="39" t="s">
        <v>338</v>
      </c>
      <c r="B295" s="37" t="s">
        <v>653</v>
      </c>
      <c r="C295" s="37" t="s">
        <v>661</v>
      </c>
      <c r="D295" s="37" t="s">
        <v>659</v>
      </c>
      <c r="E295" s="38">
        <v>1456000</v>
      </c>
      <c r="F295" s="38">
        <v>1560000</v>
      </c>
    </row>
    <row r="296" spans="1:6" s="15" customFormat="1" ht="54" customHeight="1" x14ac:dyDescent="0.3">
      <c r="A296" s="18" t="s">
        <v>662</v>
      </c>
      <c r="B296" s="37" t="s">
        <v>653</v>
      </c>
      <c r="C296" s="37" t="s">
        <v>663</v>
      </c>
      <c r="D296" s="37" t="s">
        <v>401</v>
      </c>
      <c r="E296" s="38">
        <f>E297</f>
        <v>1800</v>
      </c>
      <c r="F296" s="38">
        <f>F297</f>
        <v>1800</v>
      </c>
    </row>
    <row r="297" spans="1:6" s="15" customFormat="1" ht="26.25" customHeight="1" x14ac:dyDescent="0.3">
      <c r="A297" s="39" t="s">
        <v>338</v>
      </c>
      <c r="B297" s="37" t="s">
        <v>653</v>
      </c>
      <c r="C297" s="37" t="s">
        <v>663</v>
      </c>
      <c r="D297" s="37" t="s">
        <v>412</v>
      </c>
      <c r="E297" s="38">
        <v>1800</v>
      </c>
      <c r="F297" s="38">
        <v>1800</v>
      </c>
    </row>
    <row r="298" spans="1:6" s="15" customFormat="1" ht="67.5" customHeight="1" x14ac:dyDescent="0.3">
      <c r="A298" s="18" t="s">
        <v>664</v>
      </c>
      <c r="B298" s="37" t="s">
        <v>653</v>
      </c>
      <c r="C298" s="37" t="s">
        <v>665</v>
      </c>
      <c r="D298" s="37" t="s">
        <v>401</v>
      </c>
      <c r="E298" s="38">
        <f>E299</f>
        <v>20000</v>
      </c>
      <c r="F298" s="38">
        <f>F299</f>
        <v>20000</v>
      </c>
    </row>
    <row r="299" spans="1:6" s="15" customFormat="1" ht="27.75" customHeight="1" x14ac:dyDescent="0.3">
      <c r="A299" s="39" t="s">
        <v>338</v>
      </c>
      <c r="B299" s="37" t="s">
        <v>653</v>
      </c>
      <c r="C299" s="37" t="s">
        <v>665</v>
      </c>
      <c r="D299" s="37" t="s">
        <v>659</v>
      </c>
      <c r="E299" s="38">
        <v>20000</v>
      </c>
      <c r="F299" s="38">
        <v>20000</v>
      </c>
    </row>
    <row r="300" spans="1:6" s="15" customFormat="1" ht="36.75" customHeight="1" x14ac:dyDescent="0.3">
      <c r="A300" s="32" t="s">
        <v>340</v>
      </c>
      <c r="B300" s="33" t="s">
        <v>666</v>
      </c>
      <c r="C300" s="33" t="s">
        <v>401</v>
      </c>
      <c r="D300" s="33" t="s">
        <v>401</v>
      </c>
      <c r="E300" s="34">
        <f>E301+E303+E305</f>
        <v>50672103.560000002</v>
      </c>
      <c r="F300" s="34">
        <f>F301+F303+F305</f>
        <v>50672103.560000002</v>
      </c>
    </row>
    <row r="301" spans="1:6" s="15" customFormat="1" ht="34.5" customHeight="1" x14ac:dyDescent="0.3">
      <c r="A301" s="47" t="s">
        <v>667</v>
      </c>
      <c r="B301" s="33" t="s">
        <v>666</v>
      </c>
      <c r="C301" s="33" t="s">
        <v>668</v>
      </c>
      <c r="D301" s="33" t="s">
        <v>401</v>
      </c>
      <c r="E301" s="34">
        <f>E302</f>
        <v>44629435.020000003</v>
      </c>
      <c r="F301" s="34">
        <f>F302</f>
        <v>44629435.020000003</v>
      </c>
    </row>
    <row r="302" spans="1:6" s="15" customFormat="1" ht="35.25" customHeight="1" x14ac:dyDescent="0.3">
      <c r="A302" s="29" t="s">
        <v>338</v>
      </c>
      <c r="B302" s="37" t="s">
        <v>666</v>
      </c>
      <c r="C302" s="37" t="s">
        <v>668</v>
      </c>
      <c r="D302" s="37" t="s">
        <v>412</v>
      </c>
      <c r="E302" s="38">
        <v>44629435.020000003</v>
      </c>
      <c r="F302" s="38">
        <v>44629435.020000003</v>
      </c>
    </row>
    <row r="303" spans="1:6" s="15" customFormat="1" ht="72" customHeight="1" x14ac:dyDescent="0.3">
      <c r="A303" s="47" t="s">
        <v>669</v>
      </c>
      <c r="B303" s="33" t="s">
        <v>666</v>
      </c>
      <c r="C303" s="33" t="s">
        <v>670</v>
      </c>
      <c r="D303" s="33" t="s">
        <v>401</v>
      </c>
      <c r="E303" s="34">
        <f>E304</f>
        <v>5697700</v>
      </c>
      <c r="F303" s="34">
        <f>F304</f>
        <v>5697700</v>
      </c>
    </row>
    <row r="304" spans="1:6" s="15" customFormat="1" ht="33" customHeight="1" x14ac:dyDescent="0.3">
      <c r="A304" s="29" t="s">
        <v>330</v>
      </c>
      <c r="B304" s="37" t="s">
        <v>666</v>
      </c>
      <c r="C304" s="37" t="s">
        <v>670</v>
      </c>
      <c r="D304" s="37" t="s">
        <v>596</v>
      </c>
      <c r="E304" s="38">
        <v>5697700</v>
      </c>
      <c r="F304" s="38">
        <v>5697700</v>
      </c>
    </row>
    <row r="305" spans="1:6" s="15" customFormat="1" ht="58.5" customHeight="1" x14ac:dyDescent="0.3">
      <c r="A305" s="22" t="s">
        <v>671</v>
      </c>
      <c r="B305" s="33" t="s">
        <v>666</v>
      </c>
      <c r="C305" s="33" t="s">
        <v>672</v>
      </c>
      <c r="D305" s="33" t="s">
        <v>401</v>
      </c>
      <c r="E305" s="34">
        <f t="shared" ref="E305:F307" si="4">E306</f>
        <v>344968.54</v>
      </c>
      <c r="F305" s="34">
        <f t="shared" si="4"/>
        <v>344968.54</v>
      </c>
    </row>
    <row r="306" spans="1:6" s="15" customFormat="1" ht="33.6" x14ac:dyDescent="0.3">
      <c r="A306" s="29" t="s">
        <v>339</v>
      </c>
      <c r="B306" s="37" t="s">
        <v>666</v>
      </c>
      <c r="C306" s="37" t="s">
        <v>673</v>
      </c>
      <c r="D306" s="37" t="s">
        <v>401</v>
      </c>
      <c r="E306" s="38">
        <f t="shared" si="4"/>
        <v>344968.54</v>
      </c>
      <c r="F306" s="38">
        <f t="shared" si="4"/>
        <v>344968.54</v>
      </c>
    </row>
    <row r="307" spans="1:6" s="14" customFormat="1" ht="57.75" customHeight="1" x14ac:dyDescent="0.3">
      <c r="A307" s="29" t="s">
        <v>674</v>
      </c>
      <c r="B307" s="37" t="s">
        <v>666</v>
      </c>
      <c r="C307" s="37" t="s">
        <v>673</v>
      </c>
      <c r="D307" s="37" t="s">
        <v>401</v>
      </c>
      <c r="E307" s="38">
        <f t="shared" si="4"/>
        <v>344968.54</v>
      </c>
      <c r="F307" s="38">
        <f t="shared" si="4"/>
        <v>344968.54</v>
      </c>
    </row>
    <row r="308" spans="1:6" s="14" customFormat="1" x14ac:dyDescent="0.3">
      <c r="A308" s="29" t="s">
        <v>338</v>
      </c>
      <c r="B308" s="37" t="s">
        <v>666</v>
      </c>
      <c r="C308" s="37" t="s">
        <v>673</v>
      </c>
      <c r="D308" s="37" t="s">
        <v>659</v>
      </c>
      <c r="E308" s="38">
        <v>344968.54</v>
      </c>
      <c r="F308" s="38">
        <v>344968.54</v>
      </c>
    </row>
    <row r="309" spans="1:6" s="14" customFormat="1" ht="36.75" customHeight="1" x14ac:dyDescent="0.3">
      <c r="A309" s="41" t="s">
        <v>337</v>
      </c>
      <c r="B309" s="71" t="s">
        <v>675</v>
      </c>
      <c r="C309" s="71" t="s">
        <v>401</v>
      </c>
      <c r="D309" s="71" t="s">
        <v>401</v>
      </c>
      <c r="E309" s="34">
        <f>E310+E313</f>
        <v>2357100</v>
      </c>
      <c r="F309" s="34">
        <f>F310+F313</f>
        <v>2357100</v>
      </c>
    </row>
    <row r="310" spans="1:6" s="14" customFormat="1" ht="84" x14ac:dyDescent="0.3">
      <c r="A310" s="47" t="s">
        <v>676</v>
      </c>
      <c r="B310" s="71" t="s">
        <v>675</v>
      </c>
      <c r="C310" s="33" t="s">
        <v>677</v>
      </c>
      <c r="D310" s="33" t="s">
        <v>401</v>
      </c>
      <c r="E310" s="34">
        <f>E311+E312</f>
        <v>1829000</v>
      </c>
      <c r="F310" s="34">
        <f>F311+F312</f>
        <v>1829000</v>
      </c>
    </row>
    <row r="311" spans="1:6" s="14" customFormat="1" ht="94.5" customHeight="1" x14ac:dyDescent="0.3">
      <c r="A311" s="18" t="s">
        <v>406</v>
      </c>
      <c r="B311" s="72" t="s">
        <v>675</v>
      </c>
      <c r="C311" s="37" t="s">
        <v>677</v>
      </c>
      <c r="D311" s="37" t="s">
        <v>407</v>
      </c>
      <c r="E311" s="38">
        <v>1666227.28</v>
      </c>
      <c r="F311" s="38">
        <v>1666227.28</v>
      </c>
    </row>
    <row r="312" spans="1:6" s="6" customFormat="1" ht="36.75" customHeight="1" x14ac:dyDescent="0.3">
      <c r="A312" s="29" t="s">
        <v>322</v>
      </c>
      <c r="B312" s="72" t="s">
        <v>675</v>
      </c>
      <c r="C312" s="37" t="s">
        <v>677</v>
      </c>
      <c r="D312" s="37" t="s">
        <v>412</v>
      </c>
      <c r="E312" s="38">
        <v>162772.72</v>
      </c>
      <c r="F312" s="38">
        <v>162772.72</v>
      </c>
    </row>
    <row r="313" spans="1:6" s="14" customFormat="1" ht="54.75" customHeight="1" x14ac:dyDescent="0.3">
      <c r="A313" s="32" t="s">
        <v>654</v>
      </c>
      <c r="B313" s="71" t="s">
        <v>675</v>
      </c>
      <c r="C313" s="33" t="s">
        <v>655</v>
      </c>
      <c r="D313" s="33" t="s">
        <v>401</v>
      </c>
      <c r="E313" s="34">
        <f t="shared" ref="E313:F315" si="5">E314</f>
        <v>528100</v>
      </c>
      <c r="F313" s="34">
        <f t="shared" si="5"/>
        <v>528100</v>
      </c>
    </row>
    <row r="314" spans="1:6" s="14" customFormat="1" ht="50.4" x14ac:dyDescent="0.3">
      <c r="A314" s="29" t="s">
        <v>336</v>
      </c>
      <c r="B314" s="72" t="s">
        <v>675</v>
      </c>
      <c r="C314" s="37" t="s">
        <v>678</v>
      </c>
      <c r="D314" s="37" t="s">
        <v>401</v>
      </c>
      <c r="E314" s="38">
        <f t="shared" si="5"/>
        <v>528100</v>
      </c>
      <c r="F314" s="38">
        <f t="shared" si="5"/>
        <v>528100</v>
      </c>
    </row>
    <row r="315" spans="1:6" s="14" customFormat="1" ht="43.5" customHeight="1" x14ac:dyDescent="0.3">
      <c r="A315" s="29" t="s">
        <v>679</v>
      </c>
      <c r="B315" s="72" t="s">
        <v>675</v>
      </c>
      <c r="C315" s="37" t="s">
        <v>680</v>
      </c>
      <c r="D315" s="37" t="s">
        <v>401</v>
      </c>
      <c r="E315" s="38">
        <f t="shared" si="5"/>
        <v>528100</v>
      </c>
      <c r="F315" s="38">
        <f t="shared" si="5"/>
        <v>528100</v>
      </c>
    </row>
    <row r="316" spans="1:6" s="14" customFormat="1" ht="26.25" customHeight="1" x14ac:dyDescent="0.3">
      <c r="A316" s="18" t="s">
        <v>335</v>
      </c>
      <c r="B316" s="72" t="s">
        <v>675</v>
      </c>
      <c r="C316" s="37" t="s">
        <v>680</v>
      </c>
      <c r="D316" s="37" t="s">
        <v>413</v>
      </c>
      <c r="E316" s="38">
        <v>528100</v>
      </c>
      <c r="F316" s="38">
        <v>528100</v>
      </c>
    </row>
    <row r="317" spans="1:6" s="14" customFormat="1" ht="28.5" customHeight="1" x14ac:dyDescent="0.3">
      <c r="A317" s="26" t="s">
        <v>681</v>
      </c>
      <c r="B317" s="73" t="s">
        <v>682</v>
      </c>
      <c r="C317" s="27" t="s">
        <v>401</v>
      </c>
      <c r="D317" s="27" t="s">
        <v>401</v>
      </c>
      <c r="E317" s="74">
        <f>E318+E323</f>
        <v>18012859.969999999</v>
      </c>
      <c r="F317" s="74">
        <f>F318+F323</f>
        <v>18012859.969999999</v>
      </c>
    </row>
    <row r="318" spans="1:6" s="14" customFormat="1" ht="28.5" customHeight="1" x14ac:dyDescent="0.3">
      <c r="A318" s="22" t="s">
        <v>683</v>
      </c>
      <c r="B318" s="71" t="s">
        <v>684</v>
      </c>
      <c r="C318" s="33" t="s">
        <v>401</v>
      </c>
      <c r="D318" s="33" t="s">
        <v>401</v>
      </c>
      <c r="E318" s="34">
        <f t="shared" ref="E318:F321" si="6">E319</f>
        <v>16190659.970000001</v>
      </c>
      <c r="F318" s="34">
        <f t="shared" si="6"/>
        <v>16190659.970000001</v>
      </c>
    </row>
    <row r="319" spans="1:6" s="6" customFormat="1" ht="56.25" customHeight="1" x14ac:dyDescent="0.3">
      <c r="A319" s="22" t="s">
        <v>685</v>
      </c>
      <c r="B319" s="71" t="s">
        <v>684</v>
      </c>
      <c r="C319" s="33" t="s">
        <v>686</v>
      </c>
      <c r="D319" s="33" t="s">
        <v>401</v>
      </c>
      <c r="E319" s="34">
        <f t="shared" si="6"/>
        <v>16190659.970000001</v>
      </c>
      <c r="F319" s="34">
        <f t="shared" si="6"/>
        <v>16190659.970000001</v>
      </c>
    </row>
    <row r="320" spans="1:6" s="14" customFormat="1" ht="39" customHeight="1" x14ac:dyDescent="0.3">
      <c r="A320" s="29" t="s">
        <v>333</v>
      </c>
      <c r="B320" s="72" t="s">
        <v>684</v>
      </c>
      <c r="C320" s="37" t="s">
        <v>687</v>
      </c>
      <c r="D320" s="37" t="s">
        <v>401</v>
      </c>
      <c r="E320" s="38">
        <f t="shared" si="6"/>
        <v>16190659.970000001</v>
      </c>
      <c r="F320" s="38">
        <f t="shared" si="6"/>
        <v>16190659.970000001</v>
      </c>
    </row>
    <row r="321" spans="1:6" s="14" customFormat="1" ht="70.5" customHeight="1" x14ac:dyDescent="0.3">
      <c r="A321" s="29" t="s">
        <v>688</v>
      </c>
      <c r="B321" s="72" t="s">
        <v>684</v>
      </c>
      <c r="C321" s="37" t="s">
        <v>689</v>
      </c>
      <c r="D321" s="37" t="s">
        <v>401</v>
      </c>
      <c r="E321" s="38">
        <f t="shared" si="6"/>
        <v>16190659.970000001</v>
      </c>
      <c r="F321" s="38">
        <f t="shared" si="6"/>
        <v>16190659.970000001</v>
      </c>
    </row>
    <row r="322" spans="1:6" s="14" customFormat="1" ht="43.5" customHeight="1" x14ac:dyDescent="0.3">
      <c r="A322" s="29" t="s">
        <v>330</v>
      </c>
      <c r="B322" s="72" t="s">
        <v>684</v>
      </c>
      <c r="C322" s="37" t="s">
        <v>689</v>
      </c>
      <c r="D322" s="37" t="s">
        <v>596</v>
      </c>
      <c r="E322" s="38">
        <v>16190659.970000001</v>
      </c>
      <c r="F322" s="38">
        <v>16190659.970000001</v>
      </c>
    </row>
    <row r="323" spans="1:6" s="14" customFormat="1" ht="35.25" customHeight="1" x14ac:dyDescent="0.3">
      <c r="A323" s="22" t="s">
        <v>334</v>
      </c>
      <c r="B323" s="71" t="s">
        <v>690</v>
      </c>
      <c r="C323" s="33" t="s">
        <v>401</v>
      </c>
      <c r="D323" s="33" t="s">
        <v>401</v>
      </c>
      <c r="E323" s="34">
        <f>E324</f>
        <v>1822200</v>
      </c>
      <c r="F323" s="34">
        <f>F324</f>
        <v>1822200</v>
      </c>
    </row>
    <row r="324" spans="1:6" s="14" customFormat="1" ht="57" customHeight="1" x14ac:dyDescent="0.3">
      <c r="A324" s="22" t="s">
        <v>685</v>
      </c>
      <c r="B324" s="71" t="s">
        <v>690</v>
      </c>
      <c r="C324" s="33" t="s">
        <v>686</v>
      </c>
      <c r="D324" s="33" t="s">
        <v>401</v>
      </c>
      <c r="E324" s="34">
        <f>E325+E338</f>
        <v>1822200</v>
      </c>
      <c r="F324" s="34">
        <f>F325+F338</f>
        <v>1822200</v>
      </c>
    </row>
    <row r="325" spans="1:6" s="14" customFormat="1" ht="36" customHeight="1" x14ac:dyDescent="0.3">
      <c r="A325" s="29" t="s">
        <v>333</v>
      </c>
      <c r="B325" s="72" t="s">
        <v>690</v>
      </c>
      <c r="C325" s="37" t="s">
        <v>687</v>
      </c>
      <c r="D325" s="37" t="s">
        <v>401</v>
      </c>
      <c r="E325" s="38">
        <f>E326+E328+E330+E332+E334+E336</f>
        <v>470000</v>
      </c>
      <c r="F325" s="38">
        <f>F326+F328+F330+F332+F334+F336</f>
        <v>470000</v>
      </c>
    </row>
    <row r="326" spans="1:6" s="14" customFormat="1" ht="72.75" customHeight="1" x14ac:dyDescent="0.3">
      <c r="A326" s="36" t="s">
        <v>691</v>
      </c>
      <c r="B326" s="75" t="s">
        <v>690</v>
      </c>
      <c r="C326" s="37" t="s">
        <v>692</v>
      </c>
      <c r="D326" s="37" t="s">
        <v>401</v>
      </c>
      <c r="E326" s="38">
        <f>E327</f>
        <v>50000</v>
      </c>
      <c r="F326" s="38">
        <f>F327</f>
        <v>50000</v>
      </c>
    </row>
    <row r="327" spans="1:6" s="14" customFormat="1" ht="45.75" customHeight="1" x14ac:dyDescent="0.3">
      <c r="A327" s="36" t="s">
        <v>322</v>
      </c>
      <c r="B327" s="75" t="s">
        <v>690</v>
      </c>
      <c r="C327" s="37" t="s">
        <v>692</v>
      </c>
      <c r="D327" s="37" t="s">
        <v>412</v>
      </c>
      <c r="E327" s="38">
        <v>50000</v>
      </c>
      <c r="F327" s="38">
        <v>50000</v>
      </c>
    </row>
    <row r="328" spans="1:6" s="14" customFormat="1" ht="34.5" customHeight="1" x14ac:dyDescent="0.3">
      <c r="A328" s="36" t="s">
        <v>693</v>
      </c>
      <c r="B328" s="75" t="s">
        <v>690</v>
      </c>
      <c r="C328" s="37" t="s">
        <v>694</v>
      </c>
      <c r="D328" s="37" t="s">
        <v>401</v>
      </c>
      <c r="E328" s="38">
        <f>E329</f>
        <v>110000</v>
      </c>
      <c r="F328" s="38">
        <f>F329</f>
        <v>110000</v>
      </c>
    </row>
    <row r="329" spans="1:6" s="6" customFormat="1" ht="36.75" customHeight="1" x14ac:dyDescent="0.3">
      <c r="A329" s="36" t="s">
        <v>322</v>
      </c>
      <c r="B329" s="75" t="s">
        <v>690</v>
      </c>
      <c r="C329" s="37" t="s">
        <v>694</v>
      </c>
      <c r="D329" s="37" t="s">
        <v>412</v>
      </c>
      <c r="E329" s="38">
        <v>110000</v>
      </c>
      <c r="F329" s="38">
        <v>110000</v>
      </c>
    </row>
    <row r="330" spans="1:6" s="6" customFormat="1" ht="40.5" customHeight="1" x14ac:dyDescent="0.3">
      <c r="A330" s="36" t="s">
        <v>695</v>
      </c>
      <c r="B330" s="75" t="s">
        <v>690</v>
      </c>
      <c r="C330" s="37" t="s">
        <v>696</v>
      </c>
      <c r="D330" s="37" t="s">
        <v>401</v>
      </c>
      <c r="E330" s="38">
        <f>E331</f>
        <v>50000</v>
      </c>
      <c r="F330" s="38">
        <f>F331</f>
        <v>50000</v>
      </c>
    </row>
    <row r="331" spans="1:6" s="6" customFormat="1" ht="36.75" customHeight="1" x14ac:dyDescent="0.3">
      <c r="A331" s="36" t="s">
        <v>322</v>
      </c>
      <c r="B331" s="75" t="s">
        <v>690</v>
      </c>
      <c r="C331" s="37" t="s">
        <v>696</v>
      </c>
      <c r="D331" s="37" t="s">
        <v>412</v>
      </c>
      <c r="E331" s="38">
        <v>50000</v>
      </c>
      <c r="F331" s="38">
        <v>50000</v>
      </c>
    </row>
    <row r="332" spans="1:6" s="14" customFormat="1" ht="33.6" x14ac:dyDescent="0.3">
      <c r="A332" s="36" t="s">
        <v>697</v>
      </c>
      <c r="B332" s="75" t="s">
        <v>690</v>
      </c>
      <c r="C332" s="37" t="s">
        <v>698</v>
      </c>
      <c r="D332" s="37" t="s">
        <v>401</v>
      </c>
      <c r="E332" s="38">
        <f>E333</f>
        <v>10000</v>
      </c>
      <c r="F332" s="38">
        <f>F333</f>
        <v>10000</v>
      </c>
    </row>
    <row r="333" spans="1:6" s="14" customFormat="1" ht="33.75" customHeight="1" x14ac:dyDescent="0.3">
      <c r="A333" s="36" t="s">
        <v>322</v>
      </c>
      <c r="B333" s="75" t="s">
        <v>690</v>
      </c>
      <c r="C333" s="37" t="s">
        <v>698</v>
      </c>
      <c r="D333" s="37" t="s">
        <v>412</v>
      </c>
      <c r="E333" s="38">
        <v>10000</v>
      </c>
      <c r="F333" s="38">
        <v>10000</v>
      </c>
    </row>
    <row r="334" spans="1:6" s="14" customFormat="1" ht="35.25" customHeight="1" x14ac:dyDescent="0.3">
      <c r="A334" s="36" t="s">
        <v>699</v>
      </c>
      <c r="B334" s="75" t="s">
        <v>690</v>
      </c>
      <c r="C334" s="37" t="s">
        <v>700</v>
      </c>
      <c r="D334" s="37" t="s">
        <v>401</v>
      </c>
      <c r="E334" s="38">
        <f>E335</f>
        <v>50000</v>
      </c>
      <c r="F334" s="38">
        <f>F335</f>
        <v>50000</v>
      </c>
    </row>
    <row r="335" spans="1:6" s="6" customFormat="1" ht="33.6" x14ac:dyDescent="0.3">
      <c r="A335" s="36" t="s">
        <v>330</v>
      </c>
      <c r="B335" s="75" t="s">
        <v>690</v>
      </c>
      <c r="C335" s="37" t="s">
        <v>700</v>
      </c>
      <c r="D335" s="37" t="s">
        <v>596</v>
      </c>
      <c r="E335" s="38">
        <f>50000</f>
        <v>50000</v>
      </c>
      <c r="F335" s="38">
        <v>50000</v>
      </c>
    </row>
    <row r="336" spans="1:6" s="6" customFormat="1" ht="48.75" customHeight="1" x14ac:dyDescent="0.3">
      <c r="A336" s="36" t="s">
        <v>701</v>
      </c>
      <c r="B336" s="75" t="s">
        <v>690</v>
      </c>
      <c r="C336" s="37" t="s">
        <v>702</v>
      </c>
      <c r="D336" s="37" t="s">
        <v>401</v>
      </c>
      <c r="E336" s="38">
        <f>E337</f>
        <v>200000</v>
      </c>
      <c r="F336" s="38">
        <f>F337</f>
        <v>200000</v>
      </c>
    </row>
    <row r="337" spans="1:6" s="6" customFormat="1" ht="48.75" customHeight="1" x14ac:dyDescent="0.3">
      <c r="A337" s="36" t="s">
        <v>330</v>
      </c>
      <c r="B337" s="75" t="s">
        <v>690</v>
      </c>
      <c r="C337" s="37" t="s">
        <v>702</v>
      </c>
      <c r="D337" s="37" t="s">
        <v>596</v>
      </c>
      <c r="E337" s="38">
        <f>200000</f>
        <v>200000</v>
      </c>
      <c r="F337" s="38">
        <v>200000</v>
      </c>
    </row>
    <row r="338" spans="1:6" s="14" customFormat="1" ht="36" customHeight="1" x14ac:dyDescent="0.3">
      <c r="A338" s="36" t="s">
        <v>332</v>
      </c>
      <c r="B338" s="76" t="s">
        <v>690</v>
      </c>
      <c r="C338" s="33" t="s">
        <v>703</v>
      </c>
      <c r="D338" s="33" t="s">
        <v>401</v>
      </c>
      <c r="E338" s="34">
        <f>E339+E341</f>
        <v>1352200</v>
      </c>
      <c r="F338" s="34">
        <f>F339+F341</f>
        <v>1352200</v>
      </c>
    </row>
    <row r="339" spans="1:6" s="6" customFormat="1" ht="50.25" customHeight="1" x14ac:dyDescent="0.3">
      <c r="A339" s="36" t="s">
        <v>704</v>
      </c>
      <c r="B339" s="75" t="s">
        <v>690</v>
      </c>
      <c r="C339" s="37" t="s">
        <v>705</v>
      </c>
      <c r="D339" s="37" t="s">
        <v>401</v>
      </c>
      <c r="E339" s="38">
        <f>E340</f>
        <v>1052200</v>
      </c>
      <c r="F339" s="38">
        <f>F340</f>
        <v>1052200</v>
      </c>
    </row>
    <row r="340" spans="1:6" s="6" customFormat="1" ht="40.5" customHeight="1" x14ac:dyDescent="0.3">
      <c r="A340" s="36" t="s">
        <v>330</v>
      </c>
      <c r="B340" s="75" t="s">
        <v>690</v>
      </c>
      <c r="C340" s="37" t="s">
        <v>705</v>
      </c>
      <c r="D340" s="37" t="s">
        <v>596</v>
      </c>
      <c r="E340" s="38">
        <f>500000+552200</f>
        <v>1052200</v>
      </c>
      <c r="F340" s="38">
        <v>1052200</v>
      </c>
    </row>
    <row r="341" spans="1:6" s="6" customFormat="1" ht="45.75" customHeight="1" x14ac:dyDescent="0.3">
      <c r="A341" s="36" t="s">
        <v>331</v>
      </c>
      <c r="B341" s="75" t="s">
        <v>690</v>
      </c>
      <c r="C341" s="37" t="s">
        <v>705</v>
      </c>
      <c r="D341" s="37" t="s">
        <v>401</v>
      </c>
      <c r="E341" s="38">
        <f>E342</f>
        <v>300000</v>
      </c>
      <c r="F341" s="38">
        <f>F342</f>
        <v>300000</v>
      </c>
    </row>
    <row r="342" spans="1:6" s="14" customFormat="1" ht="40.5" customHeight="1" x14ac:dyDescent="0.3">
      <c r="A342" s="29" t="s">
        <v>322</v>
      </c>
      <c r="B342" s="72" t="s">
        <v>690</v>
      </c>
      <c r="C342" s="37" t="s">
        <v>705</v>
      </c>
      <c r="D342" s="37" t="s">
        <v>412</v>
      </c>
      <c r="E342" s="38">
        <f>100000+200000</f>
        <v>300000</v>
      </c>
      <c r="F342" s="38">
        <v>300000</v>
      </c>
    </row>
    <row r="343" spans="1:6" s="14" customFormat="1" ht="42" customHeight="1" x14ac:dyDescent="0.3">
      <c r="A343" s="26" t="s">
        <v>706</v>
      </c>
      <c r="B343" s="73" t="s">
        <v>707</v>
      </c>
      <c r="C343" s="27" t="s">
        <v>401</v>
      </c>
      <c r="D343" s="27" t="s">
        <v>401</v>
      </c>
      <c r="E343" s="77">
        <f>E344+E353</f>
        <v>1981880</v>
      </c>
      <c r="F343" s="77">
        <f>F344+F353</f>
        <v>1981880</v>
      </c>
    </row>
    <row r="344" spans="1:6" s="14" customFormat="1" x14ac:dyDescent="0.3">
      <c r="A344" s="22" t="s">
        <v>329</v>
      </c>
      <c r="B344" s="71" t="s">
        <v>708</v>
      </c>
      <c r="C344" s="33" t="s">
        <v>401</v>
      </c>
      <c r="D344" s="33" t="s">
        <v>401</v>
      </c>
      <c r="E344" s="34">
        <f>E345</f>
        <v>1025640</v>
      </c>
      <c r="F344" s="34">
        <f>F345</f>
        <v>1025640</v>
      </c>
    </row>
    <row r="345" spans="1:6" s="14" customFormat="1" ht="33.75" customHeight="1" x14ac:dyDescent="0.3">
      <c r="A345" s="32" t="s">
        <v>320</v>
      </c>
      <c r="B345" s="71" t="s">
        <v>708</v>
      </c>
      <c r="C345" s="33" t="s">
        <v>416</v>
      </c>
      <c r="D345" s="33" t="s">
        <v>401</v>
      </c>
      <c r="E345" s="34">
        <f>E346</f>
        <v>1025640</v>
      </c>
      <c r="F345" s="34">
        <f>F346</f>
        <v>1025640</v>
      </c>
    </row>
    <row r="346" spans="1:6" s="14" customFormat="1" ht="50.4" x14ac:dyDescent="0.3">
      <c r="A346" s="29" t="s">
        <v>2</v>
      </c>
      <c r="B346" s="72" t="s">
        <v>708</v>
      </c>
      <c r="C346" s="37" t="s">
        <v>421</v>
      </c>
      <c r="D346" s="37" t="s">
        <v>401</v>
      </c>
      <c r="E346" s="38">
        <f>E347+E349+E351</f>
        <v>1025640</v>
      </c>
      <c r="F346" s="38">
        <f>F347+F349+F351</f>
        <v>1025640</v>
      </c>
    </row>
    <row r="347" spans="1:6" s="14" customFormat="1" x14ac:dyDescent="0.3">
      <c r="A347" s="29" t="s">
        <v>328</v>
      </c>
      <c r="B347" s="72" t="s">
        <v>708</v>
      </c>
      <c r="C347" s="37" t="s">
        <v>709</v>
      </c>
      <c r="D347" s="37" t="s">
        <v>401</v>
      </c>
      <c r="E347" s="38">
        <f>E348</f>
        <v>705840</v>
      </c>
      <c r="F347" s="38">
        <f>F348</f>
        <v>705840</v>
      </c>
    </row>
    <row r="348" spans="1:6" ht="33.6" x14ac:dyDescent="0.3">
      <c r="A348" s="29" t="s">
        <v>322</v>
      </c>
      <c r="B348" s="72" t="s">
        <v>708</v>
      </c>
      <c r="C348" s="37" t="s">
        <v>709</v>
      </c>
      <c r="D348" s="37" t="s">
        <v>412</v>
      </c>
      <c r="E348" s="38">
        <v>705840</v>
      </c>
      <c r="F348" s="31">
        <v>705840</v>
      </c>
    </row>
    <row r="349" spans="1:6" ht="33.6" x14ac:dyDescent="0.3">
      <c r="A349" s="29" t="s">
        <v>327</v>
      </c>
      <c r="B349" s="72" t="s">
        <v>708</v>
      </c>
      <c r="C349" s="37" t="s">
        <v>710</v>
      </c>
      <c r="D349" s="37" t="s">
        <v>401</v>
      </c>
      <c r="E349" s="38">
        <f>E350</f>
        <v>300000</v>
      </c>
      <c r="F349" s="38">
        <f>F350</f>
        <v>300000</v>
      </c>
    </row>
    <row r="350" spans="1:6" ht="42" customHeight="1" x14ac:dyDescent="0.3">
      <c r="A350" s="29" t="s">
        <v>322</v>
      </c>
      <c r="B350" s="72" t="s">
        <v>708</v>
      </c>
      <c r="C350" s="37" t="s">
        <v>710</v>
      </c>
      <c r="D350" s="37" t="s">
        <v>412</v>
      </c>
      <c r="E350" s="38">
        <v>300000</v>
      </c>
      <c r="F350" s="78">
        <v>300000</v>
      </c>
    </row>
    <row r="351" spans="1:6" ht="42.75" customHeight="1" x14ac:dyDescent="0.3">
      <c r="A351" s="29" t="s">
        <v>711</v>
      </c>
      <c r="B351" s="72" t="s">
        <v>708</v>
      </c>
      <c r="C351" s="37" t="s">
        <v>712</v>
      </c>
      <c r="D351" s="37" t="s">
        <v>401</v>
      </c>
      <c r="E351" s="38">
        <f>E352</f>
        <v>19800</v>
      </c>
      <c r="F351" s="38">
        <f>F352</f>
        <v>19800</v>
      </c>
    </row>
    <row r="352" spans="1:6" ht="33.6" x14ac:dyDescent="0.3">
      <c r="A352" s="29" t="s">
        <v>322</v>
      </c>
      <c r="B352" s="72" t="s">
        <v>708</v>
      </c>
      <c r="C352" s="37" t="s">
        <v>712</v>
      </c>
      <c r="D352" s="37" t="s">
        <v>412</v>
      </c>
      <c r="E352" s="38">
        <v>19800</v>
      </c>
      <c r="F352" s="31">
        <v>19800</v>
      </c>
    </row>
    <row r="353" spans="1:6" ht="33.6" x14ac:dyDescent="0.3">
      <c r="A353" s="22" t="s">
        <v>326</v>
      </c>
      <c r="B353" s="71" t="s">
        <v>713</v>
      </c>
      <c r="C353" s="33" t="s">
        <v>401</v>
      </c>
      <c r="D353" s="33" t="s">
        <v>401</v>
      </c>
      <c r="E353" s="34">
        <f>E354</f>
        <v>956240</v>
      </c>
      <c r="F353" s="34">
        <f>F354</f>
        <v>956240</v>
      </c>
    </row>
    <row r="354" spans="1:6" ht="50.4" x14ac:dyDescent="0.3">
      <c r="A354" s="32" t="s">
        <v>415</v>
      </c>
      <c r="B354" s="71" t="s">
        <v>713</v>
      </c>
      <c r="C354" s="33" t="s">
        <v>416</v>
      </c>
      <c r="D354" s="33" t="s">
        <v>401</v>
      </c>
      <c r="E354" s="34">
        <f>E355</f>
        <v>956240</v>
      </c>
      <c r="F354" s="34">
        <f>F355</f>
        <v>956240</v>
      </c>
    </row>
    <row r="355" spans="1:6" ht="50.4" x14ac:dyDescent="0.3">
      <c r="A355" s="29" t="s">
        <v>325</v>
      </c>
      <c r="B355" s="72" t="s">
        <v>713</v>
      </c>
      <c r="C355" s="37" t="s">
        <v>421</v>
      </c>
      <c r="D355" s="37" t="s">
        <v>401</v>
      </c>
      <c r="E355" s="38">
        <f>E356+E358</f>
        <v>956240</v>
      </c>
      <c r="F355" s="38">
        <f>F356+F358</f>
        <v>956240</v>
      </c>
    </row>
    <row r="356" spans="1:6" ht="50.4" x14ac:dyDescent="0.3">
      <c r="A356" s="29" t="s">
        <v>324</v>
      </c>
      <c r="B356" s="72" t="s">
        <v>713</v>
      </c>
      <c r="C356" s="37" t="s">
        <v>714</v>
      </c>
      <c r="D356" s="37" t="s">
        <v>401</v>
      </c>
      <c r="E356" s="38">
        <f>E357</f>
        <v>835240</v>
      </c>
      <c r="F356" s="38">
        <f>F357</f>
        <v>835240</v>
      </c>
    </row>
    <row r="357" spans="1:6" ht="33.6" x14ac:dyDescent="0.3">
      <c r="A357" s="29" t="s">
        <v>322</v>
      </c>
      <c r="B357" s="72" t="s">
        <v>713</v>
      </c>
      <c r="C357" s="37" t="s">
        <v>714</v>
      </c>
      <c r="D357" s="37" t="s">
        <v>412</v>
      </c>
      <c r="E357" s="38">
        <v>835240</v>
      </c>
      <c r="F357" s="31">
        <v>835240</v>
      </c>
    </row>
    <row r="358" spans="1:6" ht="50.4" x14ac:dyDescent="0.3">
      <c r="A358" s="29" t="s">
        <v>323</v>
      </c>
      <c r="B358" s="72" t="s">
        <v>713</v>
      </c>
      <c r="C358" s="37" t="s">
        <v>715</v>
      </c>
      <c r="D358" s="37" t="s">
        <v>401</v>
      </c>
      <c r="E358" s="38">
        <f>E359</f>
        <v>121000</v>
      </c>
      <c r="F358" s="38">
        <f>F359</f>
        <v>121000</v>
      </c>
    </row>
    <row r="359" spans="1:6" ht="33.6" x14ac:dyDescent="0.3">
      <c r="A359" s="29" t="s">
        <v>322</v>
      </c>
      <c r="B359" s="72" t="s">
        <v>713</v>
      </c>
      <c r="C359" s="37" t="s">
        <v>715</v>
      </c>
      <c r="D359" s="37" t="s">
        <v>412</v>
      </c>
      <c r="E359" s="38">
        <v>121000</v>
      </c>
      <c r="F359" s="31">
        <v>121000</v>
      </c>
    </row>
    <row r="360" spans="1:6" ht="33.6" x14ac:dyDescent="0.3">
      <c r="A360" s="26" t="s">
        <v>716</v>
      </c>
      <c r="B360" s="73" t="s">
        <v>717</v>
      </c>
      <c r="C360" s="27" t="s">
        <v>401</v>
      </c>
      <c r="D360" s="27" t="s">
        <v>401</v>
      </c>
      <c r="E360" s="74">
        <f t="shared" ref="E360:F364" si="7">E361</f>
        <v>2471000</v>
      </c>
      <c r="F360" s="74">
        <f t="shared" si="7"/>
        <v>2471000</v>
      </c>
    </row>
    <row r="361" spans="1:6" ht="33.6" x14ac:dyDescent="0.3">
      <c r="A361" s="22" t="s">
        <v>321</v>
      </c>
      <c r="B361" s="71" t="s">
        <v>718</v>
      </c>
      <c r="C361" s="33" t="s">
        <v>401</v>
      </c>
      <c r="D361" s="33" t="s">
        <v>401</v>
      </c>
      <c r="E361" s="34">
        <f t="shared" si="7"/>
        <v>2471000</v>
      </c>
      <c r="F361" s="34">
        <f t="shared" si="7"/>
        <v>2471000</v>
      </c>
    </row>
    <row r="362" spans="1:6" ht="50.4" x14ac:dyDescent="0.3">
      <c r="A362" s="32" t="s">
        <v>415</v>
      </c>
      <c r="B362" s="71" t="s">
        <v>718</v>
      </c>
      <c r="C362" s="33" t="s">
        <v>416</v>
      </c>
      <c r="D362" s="33" t="s">
        <v>401</v>
      </c>
      <c r="E362" s="34">
        <f t="shared" si="7"/>
        <v>2471000</v>
      </c>
      <c r="F362" s="34">
        <f t="shared" si="7"/>
        <v>2471000</v>
      </c>
    </row>
    <row r="363" spans="1:6" ht="50.4" x14ac:dyDescent="0.3">
      <c r="A363" s="29" t="s">
        <v>431</v>
      </c>
      <c r="B363" s="72" t="s">
        <v>718</v>
      </c>
      <c r="C363" s="37" t="s">
        <v>432</v>
      </c>
      <c r="D363" s="37" t="s">
        <v>401</v>
      </c>
      <c r="E363" s="38">
        <f t="shared" si="7"/>
        <v>2471000</v>
      </c>
      <c r="F363" s="38">
        <f t="shared" si="7"/>
        <v>2471000</v>
      </c>
    </row>
    <row r="364" spans="1:6" ht="50.4" x14ac:dyDescent="0.3">
      <c r="A364" s="29" t="s">
        <v>719</v>
      </c>
      <c r="B364" s="72" t="s">
        <v>718</v>
      </c>
      <c r="C364" s="37" t="s">
        <v>720</v>
      </c>
      <c r="D364" s="37" t="s">
        <v>401</v>
      </c>
      <c r="E364" s="38">
        <f t="shared" si="7"/>
        <v>2471000</v>
      </c>
      <c r="F364" s="38">
        <f t="shared" si="7"/>
        <v>2471000</v>
      </c>
    </row>
    <row r="365" spans="1:6" ht="33.6" x14ac:dyDescent="0.3">
      <c r="A365" s="29" t="s">
        <v>319</v>
      </c>
      <c r="B365" s="72" t="s">
        <v>718</v>
      </c>
      <c r="C365" s="37" t="s">
        <v>720</v>
      </c>
      <c r="D365" s="37" t="s">
        <v>721</v>
      </c>
      <c r="E365" s="38">
        <v>2471000</v>
      </c>
      <c r="F365" s="31">
        <v>2471000</v>
      </c>
    </row>
    <row r="366" spans="1:6" x14ac:dyDescent="0.3">
      <c r="A366" s="11"/>
    </row>
    <row r="367" spans="1:6" x14ac:dyDescent="0.3">
      <c r="A367" s="11" t="s">
        <v>360</v>
      </c>
    </row>
    <row r="368" spans="1:6" x14ac:dyDescent="0.3">
      <c r="A368" s="11" t="s">
        <v>391</v>
      </c>
      <c r="D368" s="104" t="s">
        <v>361</v>
      </c>
      <c r="E368" s="104"/>
    </row>
    <row r="369" spans="1:1" x14ac:dyDescent="0.3">
      <c r="A369" s="11"/>
    </row>
  </sheetData>
  <mergeCells count="4">
    <mergeCell ref="A6:F6"/>
    <mergeCell ref="A8:E8"/>
    <mergeCell ref="A9:D9"/>
    <mergeCell ref="D368:E368"/>
  </mergeCells>
  <phoneticPr fontId="9" type="noConversion"/>
  <pageMargins left="0.7" right="0.7" top="0.75" bottom="0.75" header="0.3" footer="0.3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5"/>
  <sheetViews>
    <sheetView view="pageBreakPreview" zoomScale="75" zoomScaleSheetLayoutView="100" workbookViewId="0">
      <selection activeCell="E4" sqref="E4:F4"/>
    </sheetView>
  </sheetViews>
  <sheetFormatPr defaultColWidth="9.109375" defaultRowHeight="30.6" customHeight="1" x14ac:dyDescent="0.25"/>
  <cols>
    <col min="1" max="1" width="60.33203125" style="80" customWidth="1"/>
    <col min="2" max="2" width="13.33203125" style="80" customWidth="1"/>
    <col min="3" max="3" width="9.6640625" style="80" customWidth="1"/>
    <col min="4" max="4" width="15.109375" style="80" customWidth="1"/>
    <col min="5" max="5" width="14.33203125" style="80" customWidth="1"/>
    <col min="6" max="6" width="20.6640625" style="80" customWidth="1"/>
    <col min="7" max="8" width="5" style="80" customWidth="1"/>
    <col min="9" max="9" width="6" style="80" customWidth="1"/>
    <col min="10" max="10" width="14.5546875" style="80" customWidth="1"/>
    <col min="11" max="16384" width="9.109375" style="80"/>
  </cols>
  <sheetData>
    <row r="1" spans="1:6" s="4" customFormat="1" ht="19.95" customHeight="1" x14ac:dyDescent="0.3">
      <c r="A1" s="2"/>
      <c r="B1" s="2"/>
      <c r="C1" s="2"/>
      <c r="D1" s="3"/>
      <c r="E1" s="106" t="s">
        <v>388</v>
      </c>
      <c r="F1" s="106"/>
    </row>
    <row r="2" spans="1:6" s="4" customFormat="1" ht="18.600000000000001" customHeight="1" x14ac:dyDescent="0.3">
      <c r="A2" s="2"/>
      <c r="B2" s="5"/>
      <c r="C2" s="5"/>
      <c r="D2" s="1"/>
      <c r="E2" s="107" t="s">
        <v>389</v>
      </c>
      <c r="F2" s="107"/>
    </row>
    <row r="3" spans="1:6" s="4" customFormat="1" ht="21.6" customHeight="1" x14ac:dyDescent="0.3">
      <c r="A3" s="2"/>
      <c r="B3" s="5"/>
      <c r="C3" s="5"/>
      <c r="D3" s="1"/>
      <c r="E3" s="107" t="s">
        <v>390</v>
      </c>
      <c r="F3" s="107"/>
    </row>
    <row r="4" spans="1:6" s="4" customFormat="1" ht="16.2" customHeight="1" x14ac:dyDescent="0.3">
      <c r="A4" s="2"/>
      <c r="B4" s="5"/>
      <c r="C4" s="5"/>
      <c r="D4" s="1"/>
      <c r="E4" s="108" t="s">
        <v>887</v>
      </c>
      <c r="F4" s="108"/>
    </row>
    <row r="5" spans="1:6" s="4" customFormat="1" ht="30.6" customHeight="1" x14ac:dyDescent="0.3">
      <c r="A5" s="105" t="s">
        <v>722</v>
      </c>
      <c r="B5" s="105"/>
      <c r="C5" s="105"/>
      <c r="D5" s="105"/>
      <c r="E5" s="105"/>
      <c r="F5" s="105"/>
    </row>
    <row r="6" spans="1:6" ht="15" customHeight="1" x14ac:dyDescent="0.3">
      <c r="A6" s="105" t="s">
        <v>725</v>
      </c>
      <c r="B6" s="105"/>
      <c r="C6" s="105"/>
      <c r="D6" s="105"/>
      <c r="E6" s="105"/>
      <c r="F6" s="105"/>
    </row>
    <row r="7" spans="1:6" ht="12.6" customHeight="1" x14ac:dyDescent="0.3">
      <c r="A7" s="105" t="s">
        <v>723</v>
      </c>
      <c r="B7" s="105"/>
      <c r="C7" s="105"/>
      <c r="D7" s="105"/>
      <c r="E7" s="105"/>
      <c r="F7" s="105"/>
    </row>
    <row r="8" spans="1:6" ht="19.2" customHeight="1" x14ac:dyDescent="0.3">
      <c r="A8" s="105" t="s">
        <v>724</v>
      </c>
      <c r="B8" s="105"/>
      <c r="C8" s="105"/>
      <c r="D8" s="105"/>
      <c r="E8" s="105"/>
      <c r="F8" s="105"/>
    </row>
    <row r="9" spans="1:6" ht="14.4" customHeight="1" x14ac:dyDescent="0.25">
      <c r="A9" s="81"/>
      <c r="B9" s="81"/>
      <c r="C9" s="81"/>
      <c r="D9" s="82"/>
      <c r="E9" s="82"/>
      <c r="F9" s="83" t="s">
        <v>387</v>
      </c>
    </row>
    <row r="10" spans="1:6" ht="30.6" customHeight="1" x14ac:dyDescent="0.25">
      <c r="A10" s="88" t="s">
        <v>739</v>
      </c>
      <c r="B10" s="88" t="s">
        <v>740</v>
      </c>
      <c r="C10" s="89" t="s">
        <v>741</v>
      </c>
      <c r="D10" s="88" t="s">
        <v>385</v>
      </c>
      <c r="E10" s="88" t="s">
        <v>742</v>
      </c>
      <c r="F10" s="90" t="s">
        <v>743</v>
      </c>
    </row>
    <row r="11" spans="1:6" ht="22.2" customHeight="1" x14ac:dyDescent="0.25">
      <c r="A11" s="91">
        <v>1</v>
      </c>
      <c r="B11" s="91" t="s">
        <v>744</v>
      </c>
      <c r="C11" s="91" t="s">
        <v>745</v>
      </c>
      <c r="D11" s="91" t="s">
        <v>746</v>
      </c>
      <c r="E11" s="91" t="s">
        <v>747</v>
      </c>
      <c r="F11" s="91">
        <v>6</v>
      </c>
    </row>
    <row r="12" spans="1:6" ht="14.4" customHeight="1" x14ac:dyDescent="0.25">
      <c r="A12" s="84"/>
      <c r="B12" s="85"/>
      <c r="C12" s="86"/>
      <c r="D12" s="85"/>
      <c r="E12" s="85"/>
      <c r="F12" s="87">
        <v>1457827261.3299999</v>
      </c>
    </row>
    <row r="13" spans="1:6" ht="26.4" customHeight="1" x14ac:dyDescent="0.3">
      <c r="A13" s="92" t="s">
        <v>384</v>
      </c>
      <c r="B13" s="93">
        <v>1</v>
      </c>
      <c r="C13" s="93">
        <v>0</v>
      </c>
      <c r="D13" s="94" t="s">
        <v>748</v>
      </c>
      <c r="E13" s="95" t="s">
        <v>748</v>
      </c>
      <c r="F13" s="96">
        <v>113117648.89999999</v>
      </c>
    </row>
    <row r="14" spans="1:6" ht="40.200000000000003" customHeight="1" x14ac:dyDescent="0.3">
      <c r="A14" s="92" t="s">
        <v>383</v>
      </c>
      <c r="B14" s="97">
        <v>1</v>
      </c>
      <c r="C14" s="97">
        <v>2</v>
      </c>
      <c r="D14" s="98" t="s">
        <v>748</v>
      </c>
      <c r="E14" s="99" t="s">
        <v>748</v>
      </c>
      <c r="F14" s="100">
        <v>1880292.3</v>
      </c>
    </row>
    <row r="15" spans="1:6" ht="62.4" customHeight="1" x14ac:dyDescent="0.3">
      <c r="A15" s="92" t="s">
        <v>749</v>
      </c>
      <c r="B15" s="97">
        <v>1</v>
      </c>
      <c r="C15" s="97">
        <v>2</v>
      </c>
      <c r="D15" s="98" t="s">
        <v>750</v>
      </c>
      <c r="E15" s="99" t="s">
        <v>748</v>
      </c>
      <c r="F15" s="100">
        <v>1880292.3</v>
      </c>
    </row>
    <row r="16" spans="1:6" ht="40.200000000000003" customHeight="1" x14ac:dyDescent="0.3">
      <c r="A16" s="92" t="s">
        <v>382</v>
      </c>
      <c r="B16" s="97">
        <v>1</v>
      </c>
      <c r="C16" s="97">
        <v>2</v>
      </c>
      <c r="D16" s="98" t="s">
        <v>751</v>
      </c>
      <c r="E16" s="99" t="s">
        <v>748</v>
      </c>
      <c r="F16" s="100">
        <v>1880292.3</v>
      </c>
    </row>
    <row r="17" spans="1:6" ht="40.200000000000003" customHeight="1" x14ac:dyDescent="0.3">
      <c r="A17" s="92" t="s">
        <v>381</v>
      </c>
      <c r="B17" s="97">
        <v>1</v>
      </c>
      <c r="C17" s="97">
        <v>2</v>
      </c>
      <c r="D17" s="98" t="s">
        <v>752</v>
      </c>
      <c r="E17" s="99" t="s">
        <v>748</v>
      </c>
      <c r="F17" s="100">
        <v>1880292.3</v>
      </c>
    </row>
    <row r="18" spans="1:6" ht="51" customHeight="1" x14ac:dyDescent="0.3">
      <c r="A18" s="92" t="s">
        <v>753</v>
      </c>
      <c r="B18" s="97">
        <v>1</v>
      </c>
      <c r="C18" s="97">
        <v>2</v>
      </c>
      <c r="D18" s="98" t="s">
        <v>752</v>
      </c>
      <c r="E18" s="99">
        <v>100</v>
      </c>
      <c r="F18" s="100">
        <v>1880292.3</v>
      </c>
    </row>
    <row r="19" spans="1:6" ht="51" customHeight="1" x14ac:dyDescent="0.3">
      <c r="A19" s="92" t="s">
        <v>380</v>
      </c>
      <c r="B19" s="97">
        <v>1</v>
      </c>
      <c r="C19" s="97">
        <v>3</v>
      </c>
      <c r="D19" s="98" t="s">
        <v>748</v>
      </c>
      <c r="E19" s="99" t="s">
        <v>748</v>
      </c>
      <c r="F19" s="100">
        <f>3090806.93+73000</f>
        <v>3163806.93</v>
      </c>
    </row>
    <row r="20" spans="1:6" ht="51" customHeight="1" x14ac:dyDescent="0.3">
      <c r="A20" s="92" t="s">
        <v>749</v>
      </c>
      <c r="B20" s="97">
        <v>1</v>
      </c>
      <c r="C20" s="97">
        <v>3</v>
      </c>
      <c r="D20" s="98" t="s">
        <v>750</v>
      </c>
      <c r="E20" s="99" t="s">
        <v>748</v>
      </c>
      <c r="F20" s="100">
        <v>3148806.93</v>
      </c>
    </row>
    <row r="21" spans="1:6" ht="40.200000000000003" customHeight="1" x14ac:dyDescent="0.3">
      <c r="A21" s="92" t="s">
        <v>379</v>
      </c>
      <c r="B21" s="97">
        <v>1</v>
      </c>
      <c r="C21" s="97">
        <v>3</v>
      </c>
      <c r="D21" s="98" t="s">
        <v>754</v>
      </c>
      <c r="E21" s="99" t="s">
        <v>748</v>
      </c>
      <c r="F21" s="100">
        <v>3148806.93</v>
      </c>
    </row>
    <row r="22" spans="1:6" ht="57.6" customHeight="1" x14ac:dyDescent="0.3">
      <c r="A22" s="92" t="s">
        <v>755</v>
      </c>
      <c r="B22" s="97">
        <v>1</v>
      </c>
      <c r="C22" s="97">
        <v>3</v>
      </c>
      <c r="D22" s="98" t="s">
        <v>756</v>
      </c>
      <c r="E22" s="99" t="s">
        <v>748</v>
      </c>
      <c r="F22" s="100">
        <v>3148806.93</v>
      </c>
    </row>
    <row r="23" spans="1:6" ht="64.95" customHeight="1" x14ac:dyDescent="0.3">
      <c r="A23" s="92" t="s">
        <v>753</v>
      </c>
      <c r="B23" s="97">
        <v>1</v>
      </c>
      <c r="C23" s="97">
        <v>3</v>
      </c>
      <c r="D23" s="98" t="s">
        <v>756</v>
      </c>
      <c r="E23" s="99">
        <v>100</v>
      </c>
      <c r="F23" s="100">
        <v>2717018.64</v>
      </c>
    </row>
    <row r="24" spans="1:6" ht="57.6" customHeight="1" x14ac:dyDescent="0.3">
      <c r="A24" s="92" t="s">
        <v>322</v>
      </c>
      <c r="B24" s="97">
        <v>1</v>
      </c>
      <c r="C24" s="97">
        <v>3</v>
      </c>
      <c r="D24" s="98" t="s">
        <v>756</v>
      </c>
      <c r="E24" s="99">
        <v>200</v>
      </c>
      <c r="F24" s="100">
        <v>430738.29</v>
      </c>
    </row>
    <row r="25" spans="1:6" ht="40.200000000000003" customHeight="1" x14ac:dyDescent="0.3">
      <c r="A25" s="92" t="s">
        <v>335</v>
      </c>
      <c r="B25" s="97">
        <v>1</v>
      </c>
      <c r="C25" s="97">
        <v>3</v>
      </c>
      <c r="D25" s="98" t="s">
        <v>756</v>
      </c>
      <c r="E25" s="99">
        <v>800</v>
      </c>
      <c r="F25" s="100">
        <v>1050</v>
      </c>
    </row>
    <row r="26" spans="1:6" ht="40.200000000000003" customHeight="1" x14ac:dyDescent="0.3">
      <c r="A26" s="92" t="s">
        <v>783</v>
      </c>
      <c r="B26" s="97">
        <v>1</v>
      </c>
      <c r="C26" s="97">
        <v>3</v>
      </c>
      <c r="D26" s="98" t="s">
        <v>784</v>
      </c>
      <c r="E26" s="99" t="s">
        <v>748</v>
      </c>
      <c r="F26" s="100">
        <v>15000</v>
      </c>
    </row>
    <row r="27" spans="1:6" ht="40.200000000000003" customHeight="1" x14ac:dyDescent="0.3">
      <c r="A27" s="92" t="s">
        <v>785</v>
      </c>
      <c r="B27" s="97">
        <v>1</v>
      </c>
      <c r="C27" s="97">
        <v>3</v>
      </c>
      <c r="D27" s="98" t="s">
        <v>786</v>
      </c>
      <c r="E27" s="99" t="s">
        <v>748</v>
      </c>
      <c r="F27" s="100">
        <v>15000</v>
      </c>
    </row>
    <row r="28" spans="1:6" ht="40.200000000000003" customHeight="1" x14ac:dyDescent="0.3">
      <c r="A28" s="92" t="s">
        <v>785</v>
      </c>
      <c r="B28" s="97">
        <v>1</v>
      </c>
      <c r="C28" s="97">
        <v>3</v>
      </c>
      <c r="D28" s="98" t="s">
        <v>787</v>
      </c>
      <c r="E28" s="99" t="s">
        <v>748</v>
      </c>
      <c r="F28" s="100">
        <v>15000</v>
      </c>
    </row>
    <row r="29" spans="1:6" ht="40.200000000000003" customHeight="1" x14ac:dyDescent="0.3">
      <c r="A29" s="92" t="s">
        <v>335</v>
      </c>
      <c r="B29" s="97">
        <v>1</v>
      </c>
      <c r="C29" s="97">
        <v>3</v>
      </c>
      <c r="D29" s="98" t="s">
        <v>787</v>
      </c>
      <c r="E29" s="99">
        <v>800</v>
      </c>
      <c r="F29" s="100">
        <v>15000</v>
      </c>
    </row>
    <row r="30" spans="1:6" ht="57" customHeight="1" x14ac:dyDescent="0.3">
      <c r="A30" s="92" t="s">
        <v>378</v>
      </c>
      <c r="B30" s="97">
        <v>1</v>
      </c>
      <c r="C30" s="97">
        <v>4</v>
      </c>
      <c r="D30" s="98" t="s">
        <v>748</v>
      </c>
      <c r="E30" s="99" t="s">
        <v>748</v>
      </c>
      <c r="F30" s="100">
        <v>74041121.189999998</v>
      </c>
    </row>
    <row r="31" spans="1:6" ht="34.950000000000003" customHeight="1" x14ac:dyDescent="0.3">
      <c r="A31" s="92" t="s">
        <v>320</v>
      </c>
      <c r="B31" s="97">
        <v>1</v>
      </c>
      <c r="C31" s="97">
        <v>4</v>
      </c>
      <c r="D31" s="98" t="s">
        <v>757</v>
      </c>
      <c r="E31" s="99" t="s">
        <v>748</v>
      </c>
      <c r="F31" s="100">
        <v>70549556.210000008</v>
      </c>
    </row>
    <row r="32" spans="1:6" ht="68.400000000000006" customHeight="1" x14ac:dyDescent="0.3">
      <c r="A32" s="92" t="s">
        <v>758</v>
      </c>
      <c r="B32" s="97">
        <v>1</v>
      </c>
      <c r="C32" s="97">
        <v>4</v>
      </c>
      <c r="D32" s="98" t="s">
        <v>759</v>
      </c>
      <c r="E32" s="99" t="s">
        <v>748</v>
      </c>
      <c r="F32" s="100">
        <v>9644234.9399999995</v>
      </c>
    </row>
    <row r="33" spans="1:6" ht="40.200000000000003" customHeight="1" x14ac:dyDescent="0.3">
      <c r="A33" s="92" t="s">
        <v>760</v>
      </c>
      <c r="B33" s="97">
        <v>1</v>
      </c>
      <c r="C33" s="97">
        <v>4</v>
      </c>
      <c r="D33" s="98" t="s">
        <v>761</v>
      </c>
      <c r="E33" s="99" t="s">
        <v>748</v>
      </c>
      <c r="F33" s="100">
        <v>9644234.9399999995</v>
      </c>
    </row>
    <row r="34" spans="1:6" ht="66" customHeight="1" x14ac:dyDescent="0.3">
      <c r="A34" s="92" t="s">
        <v>753</v>
      </c>
      <c r="B34" s="97">
        <v>1</v>
      </c>
      <c r="C34" s="97">
        <v>4</v>
      </c>
      <c r="D34" s="98" t="s">
        <v>761</v>
      </c>
      <c r="E34" s="99">
        <v>100</v>
      </c>
      <c r="F34" s="100">
        <v>9644234.9399999995</v>
      </c>
    </row>
    <row r="35" spans="1:6" ht="40.200000000000003" customHeight="1" x14ac:dyDescent="0.3">
      <c r="A35" s="92" t="s">
        <v>325</v>
      </c>
      <c r="B35" s="97">
        <v>1</v>
      </c>
      <c r="C35" s="97">
        <v>4</v>
      </c>
      <c r="D35" s="98" t="s">
        <v>762</v>
      </c>
      <c r="E35" s="99" t="s">
        <v>748</v>
      </c>
      <c r="F35" s="100">
        <v>60905321.269999996</v>
      </c>
    </row>
    <row r="36" spans="1:6" ht="40.200000000000003" customHeight="1" x14ac:dyDescent="0.3">
      <c r="A36" s="92" t="s">
        <v>763</v>
      </c>
      <c r="B36" s="97">
        <v>1</v>
      </c>
      <c r="C36" s="97">
        <v>4</v>
      </c>
      <c r="D36" s="98" t="s">
        <v>764</v>
      </c>
      <c r="E36" s="99" t="s">
        <v>748</v>
      </c>
      <c r="F36" s="100">
        <v>1559040.05</v>
      </c>
    </row>
    <row r="37" spans="1:6" ht="65.400000000000006" customHeight="1" x14ac:dyDescent="0.3">
      <c r="A37" s="92" t="s">
        <v>753</v>
      </c>
      <c r="B37" s="97">
        <v>1</v>
      </c>
      <c r="C37" s="97">
        <v>4</v>
      </c>
      <c r="D37" s="98" t="s">
        <v>764</v>
      </c>
      <c r="E37" s="99">
        <v>100</v>
      </c>
      <c r="F37" s="100">
        <v>1559040.05</v>
      </c>
    </row>
    <row r="38" spans="1:6" ht="40.200000000000003" customHeight="1" x14ac:dyDescent="0.3">
      <c r="A38" s="92" t="s">
        <v>765</v>
      </c>
      <c r="B38" s="97">
        <v>1</v>
      </c>
      <c r="C38" s="101">
        <v>4</v>
      </c>
      <c r="D38" s="98" t="s">
        <v>766</v>
      </c>
      <c r="E38" s="99" t="s">
        <v>748</v>
      </c>
      <c r="F38" s="100">
        <v>56982961.219999999</v>
      </c>
    </row>
    <row r="39" spans="1:6" ht="58.95" customHeight="1" x14ac:dyDescent="0.3">
      <c r="A39" s="92" t="s">
        <v>753</v>
      </c>
      <c r="B39" s="97">
        <v>1</v>
      </c>
      <c r="C39" s="97">
        <v>4</v>
      </c>
      <c r="D39" s="98" t="s">
        <v>766</v>
      </c>
      <c r="E39" s="99">
        <v>100</v>
      </c>
      <c r="F39" s="100">
        <v>49813264.280000001</v>
      </c>
    </row>
    <row r="40" spans="1:6" ht="40.200000000000003" customHeight="1" x14ac:dyDescent="0.3">
      <c r="A40" s="92" t="s">
        <v>322</v>
      </c>
      <c r="B40" s="97">
        <v>1</v>
      </c>
      <c r="C40" s="97">
        <v>4</v>
      </c>
      <c r="D40" s="98" t="s">
        <v>766</v>
      </c>
      <c r="E40" s="99">
        <v>200</v>
      </c>
      <c r="F40" s="100">
        <v>7093886.8600000003</v>
      </c>
    </row>
    <row r="41" spans="1:6" ht="40.200000000000003" customHeight="1" x14ac:dyDescent="0.3">
      <c r="A41" s="92" t="s">
        <v>335</v>
      </c>
      <c r="B41" s="97">
        <v>1</v>
      </c>
      <c r="C41" s="97">
        <v>4</v>
      </c>
      <c r="D41" s="98" t="s">
        <v>766</v>
      </c>
      <c r="E41" s="99">
        <v>800</v>
      </c>
      <c r="F41" s="100">
        <v>75810.080000000002</v>
      </c>
    </row>
    <row r="42" spans="1:6" ht="40.200000000000003" customHeight="1" x14ac:dyDescent="0.3">
      <c r="A42" s="92" t="s">
        <v>767</v>
      </c>
      <c r="B42" s="97">
        <v>1</v>
      </c>
      <c r="C42" s="97">
        <v>4</v>
      </c>
      <c r="D42" s="98" t="s">
        <v>768</v>
      </c>
      <c r="E42" s="99" t="s">
        <v>748</v>
      </c>
      <c r="F42" s="100">
        <v>2363320</v>
      </c>
    </row>
    <row r="43" spans="1:6" ht="40.200000000000003" customHeight="1" x14ac:dyDescent="0.3">
      <c r="A43" s="92" t="s">
        <v>322</v>
      </c>
      <c r="B43" s="97">
        <v>1</v>
      </c>
      <c r="C43" s="97">
        <v>4</v>
      </c>
      <c r="D43" s="98" t="s">
        <v>768</v>
      </c>
      <c r="E43" s="99">
        <v>200</v>
      </c>
      <c r="F43" s="100">
        <v>2363320</v>
      </c>
    </row>
    <row r="44" spans="1:6" ht="40.200000000000003" customHeight="1" x14ac:dyDescent="0.3">
      <c r="A44" s="92" t="s">
        <v>769</v>
      </c>
      <c r="B44" s="97">
        <v>1</v>
      </c>
      <c r="C44" s="97">
        <v>4</v>
      </c>
      <c r="D44" s="98" t="s">
        <v>770</v>
      </c>
      <c r="E44" s="99" t="s">
        <v>748</v>
      </c>
      <c r="F44" s="100">
        <v>3491564.98</v>
      </c>
    </row>
    <row r="45" spans="1:6" ht="40.200000000000003" customHeight="1" x14ac:dyDescent="0.3">
      <c r="A45" s="92" t="s">
        <v>769</v>
      </c>
      <c r="B45" s="97">
        <v>1</v>
      </c>
      <c r="C45" s="97">
        <v>4</v>
      </c>
      <c r="D45" s="98" t="s">
        <v>771</v>
      </c>
      <c r="E45" s="99" t="s">
        <v>748</v>
      </c>
      <c r="F45" s="100">
        <v>3491564.98</v>
      </c>
    </row>
    <row r="46" spans="1:6" ht="60.6" customHeight="1" x14ac:dyDescent="0.3">
      <c r="A46" s="92" t="s">
        <v>772</v>
      </c>
      <c r="B46" s="97">
        <v>1</v>
      </c>
      <c r="C46" s="97">
        <v>4</v>
      </c>
      <c r="D46" s="98" t="s">
        <v>773</v>
      </c>
      <c r="E46" s="99" t="s">
        <v>748</v>
      </c>
      <c r="F46" s="100">
        <v>3491564.98</v>
      </c>
    </row>
    <row r="47" spans="1:6" ht="60.6" customHeight="1" x14ac:dyDescent="0.3">
      <c r="A47" s="92" t="s">
        <v>753</v>
      </c>
      <c r="B47" s="97">
        <v>1</v>
      </c>
      <c r="C47" s="97">
        <v>4</v>
      </c>
      <c r="D47" s="98" t="s">
        <v>773</v>
      </c>
      <c r="E47" s="99">
        <v>100</v>
      </c>
      <c r="F47" s="100">
        <v>3325299.99</v>
      </c>
    </row>
    <row r="48" spans="1:6" ht="40.200000000000003" customHeight="1" x14ac:dyDescent="0.3">
      <c r="A48" s="92" t="s">
        <v>322</v>
      </c>
      <c r="B48" s="97">
        <v>1</v>
      </c>
      <c r="C48" s="97">
        <v>4</v>
      </c>
      <c r="D48" s="98" t="s">
        <v>773</v>
      </c>
      <c r="E48" s="99">
        <v>200</v>
      </c>
      <c r="F48" s="100">
        <v>166264.99</v>
      </c>
    </row>
    <row r="49" spans="1:6" ht="60.6" customHeight="1" x14ac:dyDescent="0.3">
      <c r="A49" s="92" t="s">
        <v>377</v>
      </c>
      <c r="B49" s="97">
        <v>1</v>
      </c>
      <c r="C49" s="97">
        <v>6</v>
      </c>
      <c r="D49" s="98" t="s">
        <v>748</v>
      </c>
      <c r="E49" s="99" t="s">
        <v>748</v>
      </c>
      <c r="F49" s="100">
        <v>12436098.92</v>
      </c>
    </row>
    <row r="50" spans="1:6" ht="60.6" customHeight="1" x14ac:dyDescent="0.3">
      <c r="A50" s="92" t="s">
        <v>749</v>
      </c>
      <c r="B50" s="97">
        <v>1</v>
      </c>
      <c r="C50" s="97">
        <v>6</v>
      </c>
      <c r="D50" s="98" t="s">
        <v>750</v>
      </c>
      <c r="E50" s="99" t="s">
        <v>748</v>
      </c>
      <c r="F50" s="100">
        <v>2968661.3</v>
      </c>
    </row>
    <row r="51" spans="1:6" ht="40.200000000000003" customHeight="1" x14ac:dyDescent="0.3">
      <c r="A51" s="92" t="s">
        <v>774</v>
      </c>
      <c r="B51" s="97">
        <v>1</v>
      </c>
      <c r="C51" s="97">
        <v>6</v>
      </c>
      <c r="D51" s="98" t="s">
        <v>775</v>
      </c>
      <c r="E51" s="99" t="s">
        <v>748</v>
      </c>
      <c r="F51" s="100">
        <v>2968661.3</v>
      </c>
    </row>
    <row r="52" spans="1:6" ht="40.200000000000003" customHeight="1" x14ac:dyDescent="0.3">
      <c r="A52" s="92" t="s">
        <v>774</v>
      </c>
      <c r="B52" s="97">
        <v>1</v>
      </c>
      <c r="C52" s="97">
        <v>6</v>
      </c>
      <c r="D52" s="98" t="s">
        <v>776</v>
      </c>
      <c r="E52" s="99" t="s">
        <v>748</v>
      </c>
      <c r="F52" s="100">
        <v>2968661.3</v>
      </c>
    </row>
    <row r="53" spans="1:6" ht="67.95" customHeight="1" x14ac:dyDescent="0.3">
      <c r="A53" s="92" t="s">
        <v>753</v>
      </c>
      <c r="B53" s="97">
        <v>1</v>
      </c>
      <c r="C53" s="97">
        <v>6</v>
      </c>
      <c r="D53" s="98" t="s">
        <v>776</v>
      </c>
      <c r="E53" s="99">
        <v>100</v>
      </c>
      <c r="F53" s="100">
        <v>2951771.85</v>
      </c>
    </row>
    <row r="54" spans="1:6" ht="40.200000000000003" customHeight="1" x14ac:dyDescent="0.3">
      <c r="A54" s="92" t="s">
        <v>322</v>
      </c>
      <c r="B54" s="97">
        <v>1</v>
      </c>
      <c r="C54" s="97">
        <v>6</v>
      </c>
      <c r="D54" s="98" t="s">
        <v>776</v>
      </c>
      <c r="E54" s="99">
        <v>200</v>
      </c>
      <c r="F54" s="100">
        <v>16889.45</v>
      </c>
    </row>
    <row r="55" spans="1:6" ht="33.6" customHeight="1" x14ac:dyDescent="0.3">
      <c r="A55" s="92" t="s">
        <v>320</v>
      </c>
      <c r="B55" s="97">
        <v>1</v>
      </c>
      <c r="C55" s="97">
        <v>6</v>
      </c>
      <c r="D55" s="98" t="s">
        <v>757</v>
      </c>
      <c r="E55" s="99" t="s">
        <v>748</v>
      </c>
      <c r="F55" s="100">
        <v>9467437.6199999992</v>
      </c>
    </row>
    <row r="56" spans="1:6" ht="51" customHeight="1" x14ac:dyDescent="0.3">
      <c r="A56" s="92" t="s">
        <v>777</v>
      </c>
      <c r="B56" s="97">
        <v>1</v>
      </c>
      <c r="C56" s="97">
        <v>6</v>
      </c>
      <c r="D56" s="98" t="s">
        <v>778</v>
      </c>
      <c r="E56" s="99" t="s">
        <v>748</v>
      </c>
      <c r="F56" s="100">
        <v>9467437.6199999992</v>
      </c>
    </row>
    <row r="57" spans="1:6" ht="51" customHeight="1" x14ac:dyDescent="0.3">
      <c r="A57" s="92" t="s">
        <v>779</v>
      </c>
      <c r="B57" s="97">
        <v>1</v>
      </c>
      <c r="C57" s="97">
        <v>6</v>
      </c>
      <c r="D57" s="98" t="s">
        <v>780</v>
      </c>
      <c r="E57" s="99" t="s">
        <v>748</v>
      </c>
      <c r="F57" s="100">
        <v>9467437.6199999992</v>
      </c>
    </row>
    <row r="58" spans="1:6" ht="70.95" customHeight="1" x14ac:dyDescent="0.3">
      <c r="A58" s="92" t="s">
        <v>753</v>
      </c>
      <c r="B58" s="97">
        <v>1</v>
      </c>
      <c r="C58" s="97">
        <v>6</v>
      </c>
      <c r="D58" s="98" t="s">
        <v>780</v>
      </c>
      <c r="E58" s="99">
        <v>100</v>
      </c>
      <c r="F58" s="100">
        <v>9467437.6199999992</v>
      </c>
    </row>
    <row r="59" spans="1:6" ht="40.200000000000003" customHeight="1" x14ac:dyDescent="0.3">
      <c r="A59" s="92" t="s">
        <v>376</v>
      </c>
      <c r="B59" s="97">
        <v>1</v>
      </c>
      <c r="C59" s="97">
        <v>11</v>
      </c>
      <c r="D59" s="98" t="s">
        <v>748</v>
      </c>
      <c r="E59" s="99" t="s">
        <v>748</v>
      </c>
      <c r="F59" s="100">
        <v>250000</v>
      </c>
    </row>
    <row r="60" spans="1:6" ht="40.200000000000003" customHeight="1" x14ac:dyDescent="0.3">
      <c r="A60" s="92" t="s">
        <v>320</v>
      </c>
      <c r="B60" s="97">
        <v>1</v>
      </c>
      <c r="C60" s="97">
        <v>11</v>
      </c>
      <c r="D60" s="98" t="s">
        <v>757</v>
      </c>
      <c r="E60" s="99" t="s">
        <v>748</v>
      </c>
      <c r="F60" s="100">
        <v>250000</v>
      </c>
    </row>
    <row r="61" spans="1:6" ht="40.200000000000003" customHeight="1" x14ac:dyDescent="0.3">
      <c r="A61" s="92" t="s">
        <v>325</v>
      </c>
      <c r="B61" s="97">
        <v>1</v>
      </c>
      <c r="C61" s="97">
        <v>11</v>
      </c>
      <c r="D61" s="98" t="s">
        <v>762</v>
      </c>
      <c r="E61" s="99" t="s">
        <v>748</v>
      </c>
      <c r="F61" s="100">
        <v>250000</v>
      </c>
    </row>
    <row r="62" spans="1:6" ht="40.200000000000003" customHeight="1" x14ac:dyDescent="0.3">
      <c r="A62" s="92" t="s">
        <v>781</v>
      </c>
      <c r="B62" s="97">
        <v>1</v>
      </c>
      <c r="C62" s="97">
        <v>11</v>
      </c>
      <c r="D62" s="98" t="s">
        <v>782</v>
      </c>
      <c r="E62" s="99" t="s">
        <v>748</v>
      </c>
      <c r="F62" s="100">
        <v>250000</v>
      </c>
    </row>
    <row r="63" spans="1:6" ht="40.200000000000003" customHeight="1" x14ac:dyDescent="0.3">
      <c r="A63" s="92" t="s">
        <v>335</v>
      </c>
      <c r="B63" s="97">
        <v>1</v>
      </c>
      <c r="C63" s="97">
        <v>11</v>
      </c>
      <c r="D63" s="98" t="s">
        <v>782</v>
      </c>
      <c r="E63" s="99">
        <v>800</v>
      </c>
      <c r="F63" s="100">
        <v>250000</v>
      </c>
    </row>
    <row r="64" spans="1:6" ht="40.200000000000003" customHeight="1" x14ac:dyDescent="0.3">
      <c r="A64" s="92" t="s">
        <v>375</v>
      </c>
      <c r="B64" s="97">
        <v>1</v>
      </c>
      <c r="C64" s="97">
        <v>13</v>
      </c>
      <c r="D64" s="98" t="s">
        <v>748</v>
      </c>
      <c r="E64" s="99" t="s">
        <v>748</v>
      </c>
      <c r="F64" s="100">
        <v>21346329.559999999</v>
      </c>
    </row>
    <row r="65" spans="1:6" ht="40.200000000000003" customHeight="1" x14ac:dyDescent="0.3">
      <c r="A65" s="92" t="s">
        <v>783</v>
      </c>
      <c r="B65" s="97">
        <v>1</v>
      </c>
      <c r="C65" s="97">
        <v>13</v>
      </c>
      <c r="D65" s="98" t="s">
        <v>784</v>
      </c>
      <c r="E65" s="99" t="s">
        <v>748</v>
      </c>
      <c r="F65" s="100">
        <v>297918</v>
      </c>
    </row>
    <row r="66" spans="1:6" ht="40.200000000000003" customHeight="1" x14ac:dyDescent="0.3">
      <c r="A66" s="92" t="s">
        <v>785</v>
      </c>
      <c r="B66" s="97">
        <v>1</v>
      </c>
      <c r="C66" s="97">
        <v>13</v>
      </c>
      <c r="D66" s="98" t="s">
        <v>786</v>
      </c>
      <c r="E66" s="99" t="s">
        <v>748</v>
      </c>
      <c r="F66" s="100">
        <v>297918</v>
      </c>
    </row>
    <row r="67" spans="1:6" ht="40.200000000000003" customHeight="1" x14ac:dyDescent="0.3">
      <c r="A67" s="92" t="s">
        <v>785</v>
      </c>
      <c r="B67" s="97">
        <v>1</v>
      </c>
      <c r="C67" s="97">
        <v>13</v>
      </c>
      <c r="D67" s="98" t="s">
        <v>787</v>
      </c>
      <c r="E67" s="99" t="s">
        <v>748</v>
      </c>
      <c r="F67" s="100">
        <v>52918</v>
      </c>
    </row>
    <row r="68" spans="1:6" ht="40.200000000000003" customHeight="1" x14ac:dyDescent="0.3">
      <c r="A68" s="92" t="s">
        <v>335</v>
      </c>
      <c r="B68" s="97">
        <v>1</v>
      </c>
      <c r="C68" s="97">
        <v>13</v>
      </c>
      <c r="D68" s="98" t="s">
        <v>787</v>
      </c>
      <c r="E68" s="99">
        <v>800</v>
      </c>
      <c r="F68" s="100">
        <v>52918</v>
      </c>
    </row>
    <row r="69" spans="1:6" ht="40.200000000000003" customHeight="1" x14ac:dyDescent="0.3">
      <c r="A69" s="92" t="s">
        <v>552</v>
      </c>
      <c r="B69" s="97">
        <v>1</v>
      </c>
      <c r="C69" s="97">
        <v>13</v>
      </c>
      <c r="D69" s="98" t="s">
        <v>553</v>
      </c>
      <c r="E69" s="99" t="s">
        <v>748</v>
      </c>
      <c r="F69" s="100">
        <v>245000</v>
      </c>
    </row>
    <row r="70" spans="1:6" ht="40.200000000000003" customHeight="1" x14ac:dyDescent="0.3">
      <c r="A70" s="92" t="s">
        <v>335</v>
      </c>
      <c r="B70" s="97">
        <v>1</v>
      </c>
      <c r="C70" s="97">
        <v>13</v>
      </c>
      <c r="D70" s="98" t="s">
        <v>553</v>
      </c>
      <c r="E70" s="99">
        <v>800</v>
      </c>
      <c r="F70" s="100">
        <v>245000</v>
      </c>
    </row>
    <row r="71" spans="1:6" ht="40.200000000000003" customHeight="1" x14ac:dyDescent="0.3">
      <c r="A71" s="92" t="s">
        <v>788</v>
      </c>
      <c r="B71" s="97">
        <v>1</v>
      </c>
      <c r="C71" s="97">
        <v>13</v>
      </c>
      <c r="D71" s="98" t="s">
        <v>789</v>
      </c>
      <c r="E71" s="99" t="s">
        <v>748</v>
      </c>
      <c r="F71" s="100">
        <v>4839246.62</v>
      </c>
    </row>
    <row r="72" spans="1:6" ht="51.6" customHeight="1" x14ac:dyDescent="0.3">
      <c r="A72" s="92" t="s">
        <v>466</v>
      </c>
      <c r="B72" s="97">
        <v>1</v>
      </c>
      <c r="C72" s="97">
        <v>13</v>
      </c>
      <c r="D72" s="98" t="s">
        <v>790</v>
      </c>
      <c r="E72" s="99" t="s">
        <v>748</v>
      </c>
      <c r="F72" s="100">
        <v>4839246.62</v>
      </c>
    </row>
    <row r="73" spans="1:6" ht="68.400000000000006" customHeight="1" x14ac:dyDescent="0.3">
      <c r="A73" s="92" t="s">
        <v>791</v>
      </c>
      <c r="B73" s="97">
        <v>1</v>
      </c>
      <c r="C73" s="97">
        <v>13</v>
      </c>
      <c r="D73" s="98" t="s">
        <v>792</v>
      </c>
      <c r="E73" s="99" t="s">
        <v>748</v>
      </c>
      <c r="F73" s="100">
        <v>4839246.62</v>
      </c>
    </row>
    <row r="74" spans="1:6" ht="66.599999999999994" customHeight="1" x14ac:dyDescent="0.3">
      <c r="A74" s="92" t="s">
        <v>753</v>
      </c>
      <c r="B74" s="97">
        <v>1</v>
      </c>
      <c r="C74" s="97">
        <v>13</v>
      </c>
      <c r="D74" s="98" t="s">
        <v>792</v>
      </c>
      <c r="E74" s="99">
        <v>100</v>
      </c>
      <c r="F74" s="100">
        <v>4246142.16</v>
      </c>
    </row>
    <row r="75" spans="1:6" ht="40.200000000000003" customHeight="1" x14ac:dyDescent="0.3">
      <c r="A75" s="92" t="s">
        <v>322</v>
      </c>
      <c r="B75" s="97">
        <v>1</v>
      </c>
      <c r="C75" s="97">
        <v>13</v>
      </c>
      <c r="D75" s="98" t="s">
        <v>792</v>
      </c>
      <c r="E75" s="99">
        <v>200</v>
      </c>
      <c r="F75" s="100">
        <v>593104.46</v>
      </c>
    </row>
    <row r="76" spans="1:6" ht="40.200000000000003" customHeight="1" x14ac:dyDescent="0.3">
      <c r="A76" s="92" t="s">
        <v>320</v>
      </c>
      <c r="B76" s="97">
        <v>1</v>
      </c>
      <c r="C76" s="97">
        <v>13</v>
      </c>
      <c r="D76" s="98" t="s">
        <v>757</v>
      </c>
      <c r="E76" s="99" t="s">
        <v>748</v>
      </c>
      <c r="F76" s="100">
        <v>9586064.9400000013</v>
      </c>
    </row>
    <row r="77" spans="1:6" ht="67.95" customHeight="1" x14ac:dyDescent="0.3">
      <c r="A77" s="92" t="s">
        <v>758</v>
      </c>
      <c r="B77" s="97">
        <v>1</v>
      </c>
      <c r="C77" s="97">
        <v>13</v>
      </c>
      <c r="D77" s="98" t="s">
        <v>759</v>
      </c>
      <c r="E77" s="99" t="s">
        <v>748</v>
      </c>
      <c r="F77" s="100">
        <v>4988306.95</v>
      </c>
    </row>
    <row r="78" spans="1:6" ht="69.599999999999994" customHeight="1" x14ac:dyDescent="0.3">
      <c r="A78" s="92" t="s">
        <v>793</v>
      </c>
      <c r="B78" s="97">
        <v>1</v>
      </c>
      <c r="C78" s="97">
        <v>13</v>
      </c>
      <c r="D78" s="98" t="s">
        <v>794</v>
      </c>
      <c r="E78" s="99" t="s">
        <v>748</v>
      </c>
      <c r="F78" s="100">
        <v>562580.26</v>
      </c>
    </row>
    <row r="79" spans="1:6" ht="40.200000000000003" customHeight="1" x14ac:dyDescent="0.3">
      <c r="A79" s="92" t="s">
        <v>322</v>
      </c>
      <c r="B79" s="97">
        <v>1</v>
      </c>
      <c r="C79" s="97">
        <v>13</v>
      </c>
      <c r="D79" s="98" t="s">
        <v>794</v>
      </c>
      <c r="E79" s="99">
        <v>200</v>
      </c>
      <c r="F79" s="100">
        <v>562580.26</v>
      </c>
    </row>
    <row r="80" spans="1:6" ht="40.200000000000003" customHeight="1" x14ac:dyDescent="0.3">
      <c r="A80" s="92" t="s">
        <v>795</v>
      </c>
      <c r="B80" s="97">
        <v>1</v>
      </c>
      <c r="C80" s="97">
        <v>13</v>
      </c>
      <c r="D80" s="98" t="s">
        <v>796</v>
      </c>
      <c r="E80" s="99" t="s">
        <v>748</v>
      </c>
      <c r="F80" s="100">
        <v>554200</v>
      </c>
    </row>
    <row r="81" spans="1:6" ht="40.200000000000003" customHeight="1" x14ac:dyDescent="0.3">
      <c r="A81" s="92" t="s">
        <v>322</v>
      </c>
      <c r="B81" s="97">
        <v>1</v>
      </c>
      <c r="C81" s="97">
        <v>13</v>
      </c>
      <c r="D81" s="98" t="s">
        <v>796</v>
      </c>
      <c r="E81" s="99">
        <v>200</v>
      </c>
      <c r="F81" s="100">
        <v>554200</v>
      </c>
    </row>
    <row r="82" spans="1:6" ht="48.75" customHeight="1" x14ac:dyDescent="0.3">
      <c r="A82" s="92" t="s">
        <v>879</v>
      </c>
      <c r="B82" s="97">
        <v>1</v>
      </c>
      <c r="C82" s="97">
        <v>13</v>
      </c>
      <c r="D82" s="98" t="s">
        <v>797</v>
      </c>
      <c r="E82" s="99" t="s">
        <v>748</v>
      </c>
      <c r="F82" s="100">
        <v>24800</v>
      </c>
    </row>
    <row r="83" spans="1:6" ht="40.200000000000003" customHeight="1" x14ac:dyDescent="0.3">
      <c r="A83" s="92" t="s">
        <v>322</v>
      </c>
      <c r="B83" s="97">
        <v>1</v>
      </c>
      <c r="C83" s="97">
        <v>13</v>
      </c>
      <c r="D83" s="98" t="s">
        <v>797</v>
      </c>
      <c r="E83" s="99">
        <v>200</v>
      </c>
      <c r="F83" s="100">
        <v>10800</v>
      </c>
    </row>
    <row r="84" spans="1:6" ht="40.200000000000003" customHeight="1" x14ac:dyDescent="0.3">
      <c r="A84" s="92" t="s">
        <v>335</v>
      </c>
      <c r="B84" s="97">
        <v>1</v>
      </c>
      <c r="C84" s="97">
        <v>13</v>
      </c>
      <c r="D84" s="98" t="s">
        <v>797</v>
      </c>
      <c r="E84" s="99">
        <v>800</v>
      </c>
      <c r="F84" s="100">
        <v>14000</v>
      </c>
    </row>
    <row r="85" spans="1:6" ht="40.200000000000003" customHeight="1" x14ac:dyDescent="0.3">
      <c r="A85" s="92" t="s">
        <v>798</v>
      </c>
      <c r="B85" s="97">
        <v>1</v>
      </c>
      <c r="C85" s="97">
        <v>13</v>
      </c>
      <c r="D85" s="98" t="s">
        <v>799</v>
      </c>
      <c r="E85" s="99" t="s">
        <v>748</v>
      </c>
      <c r="F85" s="100">
        <v>465650</v>
      </c>
    </row>
    <row r="86" spans="1:6" ht="40.200000000000003" customHeight="1" x14ac:dyDescent="0.3">
      <c r="A86" s="92" t="s">
        <v>322</v>
      </c>
      <c r="B86" s="97">
        <v>1</v>
      </c>
      <c r="C86" s="97">
        <v>13</v>
      </c>
      <c r="D86" s="98" t="s">
        <v>799</v>
      </c>
      <c r="E86" s="99">
        <v>200</v>
      </c>
      <c r="F86" s="100">
        <v>465650</v>
      </c>
    </row>
    <row r="87" spans="1:6" ht="64.2" customHeight="1" x14ac:dyDescent="0.3">
      <c r="A87" s="92" t="s">
        <v>800</v>
      </c>
      <c r="B87" s="97">
        <v>1</v>
      </c>
      <c r="C87" s="97">
        <v>13</v>
      </c>
      <c r="D87" s="98" t="s">
        <v>801</v>
      </c>
      <c r="E87" s="99" t="s">
        <v>748</v>
      </c>
      <c r="F87" s="100">
        <v>932238.98</v>
      </c>
    </row>
    <row r="88" spans="1:6" ht="40.200000000000003" customHeight="1" x14ac:dyDescent="0.3">
      <c r="A88" s="92" t="s">
        <v>322</v>
      </c>
      <c r="B88" s="97">
        <v>1</v>
      </c>
      <c r="C88" s="97">
        <v>13</v>
      </c>
      <c r="D88" s="98" t="s">
        <v>801</v>
      </c>
      <c r="E88" s="99">
        <v>200</v>
      </c>
      <c r="F88" s="100">
        <v>932238.98</v>
      </c>
    </row>
    <row r="89" spans="1:6" ht="40.200000000000003" customHeight="1" x14ac:dyDescent="0.3">
      <c r="A89" s="92" t="s">
        <v>802</v>
      </c>
      <c r="B89" s="97">
        <v>1</v>
      </c>
      <c r="C89" s="97">
        <v>13</v>
      </c>
      <c r="D89" s="98" t="s">
        <v>803</v>
      </c>
      <c r="E89" s="99" t="s">
        <v>748</v>
      </c>
      <c r="F89" s="100">
        <v>1232680.33</v>
      </c>
    </row>
    <row r="90" spans="1:6" ht="40.200000000000003" customHeight="1" x14ac:dyDescent="0.3">
      <c r="A90" s="92" t="s">
        <v>322</v>
      </c>
      <c r="B90" s="97">
        <v>1</v>
      </c>
      <c r="C90" s="97">
        <v>13</v>
      </c>
      <c r="D90" s="98" t="s">
        <v>803</v>
      </c>
      <c r="E90" s="99">
        <v>200</v>
      </c>
      <c r="F90" s="100">
        <v>1232680.33</v>
      </c>
    </row>
    <row r="91" spans="1:6" ht="40.200000000000003" customHeight="1" x14ac:dyDescent="0.3">
      <c r="A91" s="92" t="s">
        <v>804</v>
      </c>
      <c r="B91" s="97">
        <v>1</v>
      </c>
      <c r="C91" s="97">
        <v>13</v>
      </c>
      <c r="D91" s="98" t="s">
        <v>805</v>
      </c>
      <c r="E91" s="99" t="s">
        <v>748</v>
      </c>
      <c r="F91" s="100">
        <v>85205.38</v>
      </c>
    </row>
    <row r="92" spans="1:6" ht="40.200000000000003" customHeight="1" x14ac:dyDescent="0.3">
      <c r="A92" s="92" t="s">
        <v>322</v>
      </c>
      <c r="B92" s="97">
        <v>1</v>
      </c>
      <c r="C92" s="97">
        <v>13</v>
      </c>
      <c r="D92" s="98" t="s">
        <v>805</v>
      </c>
      <c r="E92" s="99">
        <v>200</v>
      </c>
      <c r="F92" s="100">
        <v>18000</v>
      </c>
    </row>
    <row r="93" spans="1:6" ht="40.200000000000003" customHeight="1" x14ac:dyDescent="0.3">
      <c r="A93" s="92" t="s">
        <v>335</v>
      </c>
      <c r="B93" s="97">
        <v>1</v>
      </c>
      <c r="C93" s="97">
        <v>13</v>
      </c>
      <c r="D93" s="98" t="s">
        <v>805</v>
      </c>
      <c r="E93" s="99">
        <v>800</v>
      </c>
      <c r="F93" s="100">
        <v>67205.38</v>
      </c>
    </row>
    <row r="94" spans="1:6" ht="40.200000000000003" customHeight="1" x14ac:dyDescent="0.3">
      <c r="A94" s="92" t="s">
        <v>806</v>
      </c>
      <c r="B94" s="97">
        <v>1</v>
      </c>
      <c r="C94" s="97">
        <v>13</v>
      </c>
      <c r="D94" s="98" t="s">
        <v>807</v>
      </c>
      <c r="E94" s="99" t="s">
        <v>748</v>
      </c>
      <c r="F94" s="100">
        <v>762500</v>
      </c>
    </row>
    <row r="95" spans="1:6" ht="40.200000000000003" customHeight="1" x14ac:dyDescent="0.3">
      <c r="A95" s="92" t="s">
        <v>322</v>
      </c>
      <c r="B95" s="97">
        <v>1</v>
      </c>
      <c r="C95" s="97">
        <v>13</v>
      </c>
      <c r="D95" s="98" t="s">
        <v>807</v>
      </c>
      <c r="E95" s="99">
        <v>200</v>
      </c>
      <c r="F95" s="100">
        <v>762500</v>
      </c>
    </row>
    <row r="96" spans="1:6" ht="65.400000000000006" customHeight="1" x14ac:dyDescent="0.3">
      <c r="A96" s="92" t="s">
        <v>808</v>
      </c>
      <c r="B96" s="97">
        <v>1</v>
      </c>
      <c r="C96" s="97">
        <v>13</v>
      </c>
      <c r="D96" s="98" t="s">
        <v>809</v>
      </c>
      <c r="E96" s="99" t="s">
        <v>748</v>
      </c>
      <c r="F96" s="100">
        <v>350452</v>
      </c>
    </row>
    <row r="97" spans="1:6" ht="40.200000000000003" customHeight="1" x14ac:dyDescent="0.3">
      <c r="A97" s="92" t="s">
        <v>322</v>
      </c>
      <c r="B97" s="97">
        <v>1</v>
      </c>
      <c r="C97" s="97">
        <v>13</v>
      </c>
      <c r="D97" s="98" t="s">
        <v>809</v>
      </c>
      <c r="E97" s="99">
        <v>200</v>
      </c>
      <c r="F97" s="100">
        <v>350452</v>
      </c>
    </row>
    <row r="98" spans="1:6" ht="40.200000000000003" customHeight="1" x14ac:dyDescent="0.3">
      <c r="A98" s="92" t="s">
        <v>810</v>
      </c>
      <c r="B98" s="97">
        <v>1</v>
      </c>
      <c r="C98" s="97">
        <v>13</v>
      </c>
      <c r="D98" s="98" t="s">
        <v>811</v>
      </c>
      <c r="E98" s="99" t="s">
        <v>748</v>
      </c>
      <c r="F98" s="100">
        <v>15000</v>
      </c>
    </row>
    <row r="99" spans="1:6" ht="40.200000000000003" customHeight="1" x14ac:dyDescent="0.3">
      <c r="A99" s="92" t="s">
        <v>322</v>
      </c>
      <c r="B99" s="97">
        <v>1</v>
      </c>
      <c r="C99" s="97">
        <v>13</v>
      </c>
      <c r="D99" s="98" t="s">
        <v>811</v>
      </c>
      <c r="E99" s="99">
        <v>200</v>
      </c>
      <c r="F99" s="100">
        <v>15000</v>
      </c>
    </row>
    <row r="100" spans="1:6" ht="58.2" customHeight="1" x14ac:dyDescent="0.3">
      <c r="A100" s="92" t="s">
        <v>812</v>
      </c>
      <c r="B100" s="97">
        <v>1</v>
      </c>
      <c r="C100" s="97">
        <v>13</v>
      </c>
      <c r="D100" s="98" t="s">
        <v>813</v>
      </c>
      <c r="E100" s="99" t="s">
        <v>748</v>
      </c>
      <c r="F100" s="100">
        <v>3000</v>
      </c>
    </row>
    <row r="101" spans="1:6" ht="40.200000000000003" customHeight="1" x14ac:dyDescent="0.3">
      <c r="A101" s="92" t="s">
        <v>322</v>
      </c>
      <c r="B101" s="97">
        <v>1</v>
      </c>
      <c r="C101" s="97">
        <v>13</v>
      </c>
      <c r="D101" s="98" t="s">
        <v>813</v>
      </c>
      <c r="E101" s="99">
        <v>200</v>
      </c>
      <c r="F101" s="100">
        <v>3000</v>
      </c>
    </row>
    <row r="102" spans="1:6" ht="40.200000000000003" customHeight="1" x14ac:dyDescent="0.3">
      <c r="A102" s="92" t="s">
        <v>325</v>
      </c>
      <c r="B102" s="97">
        <v>1</v>
      </c>
      <c r="C102" s="97">
        <v>13</v>
      </c>
      <c r="D102" s="98" t="s">
        <v>762</v>
      </c>
      <c r="E102" s="99" t="s">
        <v>748</v>
      </c>
      <c r="F102" s="100">
        <v>4597757.99</v>
      </c>
    </row>
    <row r="103" spans="1:6" ht="40.200000000000003" customHeight="1" x14ac:dyDescent="0.3">
      <c r="A103" s="92" t="s">
        <v>814</v>
      </c>
      <c r="B103" s="97">
        <v>1</v>
      </c>
      <c r="C103" s="97">
        <v>13</v>
      </c>
      <c r="D103" s="98" t="s">
        <v>815</v>
      </c>
      <c r="E103" s="99" t="s">
        <v>748</v>
      </c>
      <c r="F103" s="100">
        <v>50465</v>
      </c>
    </row>
    <row r="104" spans="1:6" ht="40.200000000000003" customHeight="1" x14ac:dyDescent="0.3">
      <c r="A104" s="92" t="s">
        <v>322</v>
      </c>
      <c r="B104" s="97">
        <v>1</v>
      </c>
      <c r="C104" s="97">
        <v>13</v>
      </c>
      <c r="D104" s="98" t="s">
        <v>815</v>
      </c>
      <c r="E104" s="99">
        <v>200</v>
      </c>
      <c r="F104" s="100">
        <v>50465</v>
      </c>
    </row>
    <row r="105" spans="1:6" ht="40.200000000000003" customHeight="1" x14ac:dyDescent="0.3">
      <c r="A105" s="92" t="s">
        <v>816</v>
      </c>
      <c r="B105" s="97">
        <v>1</v>
      </c>
      <c r="C105" s="97">
        <v>13</v>
      </c>
      <c r="D105" s="98" t="s">
        <v>817</v>
      </c>
      <c r="E105" s="99" t="s">
        <v>748</v>
      </c>
      <c r="F105" s="100">
        <v>4547292.99</v>
      </c>
    </row>
    <row r="106" spans="1:6" ht="63.6" customHeight="1" x14ac:dyDescent="0.3">
      <c r="A106" s="92" t="s">
        <v>753</v>
      </c>
      <c r="B106" s="97">
        <v>1</v>
      </c>
      <c r="C106" s="97">
        <v>13</v>
      </c>
      <c r="D106" s="98" t="s">
        <v>817</v>
      </c>
      <c r="E106" s="99">
        <v>100</v>
      </c>
      <c r="F106" s="100">
        <v>3349955.7</v>
      </c>
    </row>
    <row r="107" spans="1:6" ht="40.200000000000003" customHeight="1" x14ac:dyDescent="0.3">
      <c r="A107" s="92" t="s">
        <v>322</v>
      </c>
      <c r="B107" s="97">
        <v>1</v>
      </c>
      <c r="C107" s="97">
        <v>13</v>
      </c>
      <c r="D107" s="98" t="s">
        <v>817</v>
      </c>
      <c r="E107" s="99">
        <v>200</v>
      </c>
      <c r="F107" s="100">
        <v>1194352.6499999999</v>
      </c>
    </row>
    <row r="108" spans="1:6" ht="40.200000000000003" customHeight="1" x14ac:dyDescent="0.3">
      <c r="A108" s="92" t="s">
        <v>335</v>
      </c>
      <c r="B108" s="97">
        <v>1</v>
      </c>
      <c r="C108" s="97">
        <v>13</v>
      </c>
      <c r="D108" s="98" t="s">
        <v>817</v>
      </c>
      <c r="E108" s="99">
        <v>800</v>
      </c>
      <c r="F108" s="100">
        <v>2984.64</v>
      </c>
    </row>
    <row r="109" spans="1:6" ht="40.200000000000003" customHeight="1" x14ac:dyDescent="0.3">
      <c r="A109" s="92" t="s">
        <v>818</v>
      </c>
      <c r="B109" s="97">
        <v>1</v>
      </c>
      <c r="C109" s="97">
        <v>13</v>
      </c>
      <c r="D109" s="98" t="s">
        <v>819</v>
      </c>
      <c r="E109" s="99" t="s">
        <v>748</v>
      </c>
      <c r="F109" s="100">
        <v>5412000</v>
      </c>
    </row>
    <row r="110" spans="1:6" ht="40.200000000000003" customHeight="1" x14ac:dyDescent="0.3">
      <c r="A110" s="92" t="s">
        <v>820</v>
      </c>
      <c r="B110" s="97">
        <v>1</v>
      </c>
      <c r="C110" s="97">
        <v>13</v>
      </c>
      <c r="D110" s="98" t="s">
        <v>821</v>
      </c>
      <c r="E110" s="99" t="s">
        <v>748</v>
      </c>
      <c r="F110" s="100">
        <v>5412000</v>
      </c>
    </row>
    <row r="111" spans="1:6" ht="60.6" customHeight="1" x14ac:dyDescent="0.3">
      <c r="A111" s="92" t="s">
        <v>822</v>
      </c>
      <c r="B111" s="97">
        <v>1</v>
      </c>
      <c r="C111" s="97">
        <v>13</v>
      </c>
      <c r="D111" s="98" t="s">
        <v>823</v>
      </c>
      <c r="E111" s="99" t="s">
        <v>748</v>
      </c>
      <c r="F111" s="100">
        <v>5412000</v>
      </c>
    </row>
    <row r="112" spans="1:6" ht="75" customHeight="1" x14ac:dyDescent="0.3">
      <c r="A112" s="92" t="s">
        <v>753</v>
      </c>
      <c r="B112" s="97">
        <v>1</v>
      </c>
      <c r="C112" s="97">
        <v>13</v>
      </c>
      <c r="D112" s="98" t="s">
        <v>823</v>
      </c>
      <c r="E112" s="99">
        <v>100</v>
      </c>
      <c r="F112" s="100">
        <v>4382186.2300000004</v>
      </c>
    </row>
    <row r="113" spans="1:6" ht="40.200000000000003" customHeight="1" x14ac:dyDescent="0.3">
      <c r="A113" s="92" t="s">
        <v>322</v>
      </c>
      <c r="B113" s="97">
        <v>1</v>
      </c>
      <c r="C113" s="97">
        <v>13</v>
      </c>
      <c r="D113" s="98" t="s">
        <v>823</v>
      </c>
      <c r="E113" s="99">
        <v>200</v>
      </c>
      <c r="F113" s="100">
        <v>1029813.77</v>
      </c>
    </row>
    <row r="114" spans="1:6" ht="40.200000000000003" customHeight="1" x14ac:dyDescent="0.3">
      <c r="A114" s="92" t="s">
        <v>824</v>
      </c>
      <c r="B114" s="97">
        <v>1</v>
      </c>
      <c r="C114" s="97">
        <v>13</v>
      </c>
      <c r="D114" s="98" t="s">
        <v>825</v>
      </c>
      <c r="E114" s="99" t="s">
        <v>748</v>
      </c>
      <c r="F114" s="100">
        <v>605200</v>
      </c>
    </row>
    <row r="115" spans="1:6" ht="40.200000000000003" customHeight="1" x14ac:dyDescent="0.3">
      <c r="A115" s="92" t="s">
        <v>824</v>
      </c>
      <c r="B115" s="97">
        <v>1</v>
      </c>
      <c r="C115" s="97">
        <v>13</v>
      </c>
      <c r="D115" s="98" t="s">
        <v>826</v>
      </c>
      <c r="E115" s="99" t="s">
        <v>748</v>
      </c>
      <c r="F115" s="100">
        <v>605200</v>
      </c>
    </row>
    <row r="116" spans="1:6" ht="40.200000000000003" customHeight="1" x14ac:dyDescent="0.3">
      <c r="A116" s="92" t="s">
        <v>827</v>
      </c>
      <c r="B116" s="97">
        <v>1</v>
      </c>
      <c r="C116" s="97">
        <v>13</v>
      </c>
      <c r="D116" s="98" t="s">
        <v>828</v>
      </c>
      <c r="E116" s="99" t="s">
        <v>748</v>
      </c>
      <c r="F116" s="100">
        <v>605200</v>
      </c>
    </row>
    <row r="117" spans="1:6" ht="64.2" customHeight="1" x14ac:dyDescent="0.3">
      <c r="A117" s="92" t="s">
        <v>753</v>
      </c>
      <c r="B117" s="97">
        <v>1</v>
      </c>
      <c r="C117" s="97">
        <v>13</v>
      </c>
      <c r="D117" s="98" t="s">
        <v>828</v>
      </c>
      <c r="E117" s="99">
        <v>100</v>
      </c>
      <c r="F117" s="100">
        <v>554212.44999999995</v>
      </c>
    </row>
    <row r="118" spans="1:6" ht="40.200000000000003" customHeight="1" x14ac:dyDescent="0.3">
      <c r="A118" s="92" t="s">
        <v>322</v>
      </c>
      <c r="B118" s="97">
        <v>1</v>
      </c>
      <c r="C118" s="97">
        <v>13</v>
      </c>
      <c r="D118" s="98" t="s">
        <v>828</v>
      </c>
      <c r="E118" s="99">
        <v>200</v>
      </c>
      <c r="F118" s="100">
        <v>50987.55</v>
      </c>
    </row>
    <row r="119" spans="1:6" ht="40.200000000000003" customHeight="1" x14ac:dyDescent="0.3">
      <c r="A119" s="92" t="s">
        <v>374</v>
      </c>
      <c r="B119" s="97">
        <v>1</v>
      </c>
      <c r="C119" s="97">
        <v>13</v>
      </c>
      <c r="D119" s="98" t="s">
        <v>829</v>
      </c>
      <c r="E119" s="99" t="s">
        <v>748</v>
      </c>
      <c r="F119" s="100">
        <v>605900</v>
      </c>
    </row>
    <row r="120" spans="1:6" ht="64.2" customHeight="1" x14ac:dyDescent="0.3">
      <c r="A120" s="92" t="s">
        <v>830</v>
      </c>
      <c r="B120" s="97">
        <v>1</v>
      </c>
      <c r="C120" s="97">
        <v>13</v>
      </c>
      <c r="D120" s="98" t="s">
        <v>831</v>
      </c>
      <c r="E120" s="99" t="s">
        <v>748</v>
      </c>
      <c r="F120" s="100">
        <v>605900</v>
      </c>
    </row>
    <row r="121" spans="1:6" ht="64.2" customHeight="1" x14ac:dyDescent="0.3">
      <c r="A121" s="92" t="s">
        <v>830</v>
      </c>
      <c r="B121" s="97">
        <v>1</v>
      </c>
      <c r="C121" s="97">
        <v>13</v>
      </c>
      <c r="D121" s="98" t="s">
        <v>832</v>
      </c>
      <c r="E121" s="99" t="s">
        <v>748</v>
      </c>
      <c r="F121" s="100">
        <v>605200</v>
      </c>
    </row>
    <row r="122" spans="1:6" ht="64.2" customHeight="1" x14ac:dyDescent="0.3">
      <c r="A122" s="92" t="s">
        <v>753</v>
      </c>
      <c r="B122" s="97">
        <v>1</v>
      </c>
      <c r="C122" s="97">
        <v>13</v>
      </c>
      <c r="D122" s="98" t="s">
        <v>832</v>
      </c>
      <c r="E122" s="99">
        <v>100</v>
      </c>
      <c r="F122" s="100">
        <v>554212.44999999995</v>
      </c>
    </row>
    <row r="123" spans="1:6" ht="36" customHeight="1" x14ac:dyDescent="0.3">
      <c r="A123" s="92" t="s">
        <v>322</v>
      </c>
      <c r="B123" s="97">
        <v>1</v>
      </c>
      <c r="C123" s="97">
        <v>13</v>
      </c>
      <c r="D123" s="98" t="s">
        <v>832</v>
      </c>
      <c r="E123" s="99">
        <v>200</v>
      </c>
      <c r="F123" s="100">
        <v>50987.55</v>
      </c>
    </row>
    <row r="124" spans="1:6" ht="93" customHeight="1" x14ac:dyDescent="0.3">
      <c r="A124" s="92" t="s">
        <v>374</v>
      </c>
      <c r="B124" s="97">
        <v>1</v>
      </c>
      <c r="C124" s="97">
        <v>13</v>
      </c>
      <c r="D124" s="98" t="s">
        <v>833</v>
      </c>
      <c r="E124" s="99" t="s">
        <v>748</v>
      </c>
      <c r="F124" s="100">
        <v>700</v>
      </c>
    </row>
    <row r="125" spans="1:6" ht="40.200000000000003" customHeight="1" x14ac:dyDescent="0.3">
      <c r="A125" s="92" t="s">
        <v>322</v>
      </c>
      <c r="B125" s="97">
        <v>1</v>
      </c>
      <c r="C125" s="97">
        <v>13</v>
      </c>
      <c r="D125" s="98" t="s">
        <v>833</v>
      </c>
      <c r="E125" s="99">
        <v>200</v>
      </c>
      <c r="F125" s="100">
        <v>700</v>
      </c>
    </row>
    <row r="126" spans="1:6" ht="40.200000000000003" customHeight="1" x14ac:dyDescent="0.3">
      <c r="A126" s="92" t="s">
        <v>373</v>
      </c>
      <c r="B126" s="93">
        <v>3</v>
      </c>
      <c r="C126" s="93">
        <v>0</v>
      </c>
      <c r="D126" s="94" t="s">
        <v>748</v>
      </c>
      <c r="E126" s="95" t="s">
        <v>748</v>
      </c>
      <c r="F126" s="96">
        <v>7601764.2300000004</v>
      </c>
    </row>
    <row r="127" spans="1:6" ht="40.200000000000003" customHeight="1" x14ac:dyDescent="0.3">
      <c r="A127" s="92" t="s">
        <v>372</v>
      </c>
      <c r="B127" s="97">
        <v>3</v>
      </c>
      <c r="C127" s="97">
        <v>9</v>
      </c>
      <c r="D127" s="98" t="s">
        <v>748</v>
      </c>
      <c r="E127" s="99" t="s">
        <v>748</v>
      </c>
      <c r="F127" s="100">
        <v>7601764.2300000004</v>
      </c>
    </row>
    <row r="128" spans="1:6" ht="40.200000000000003" customHeight="1" x14ac:dyDescent="0.3">
      <c r="A128" s="92" t="s">
        <v>320</v>
      </c>
      <c r="B128" s="97">
        <v>3</v>
      </c>
      <c r="C128" s="97">
        <v>9</v>
      </c>
      <c r="D128" s="98" t="s">
        <v>757</v>
      </c>
      <c r="E128" s="99" t="s">
        <v>748</v>
      </c>
      <c r="F128" s="100">
        <v>200000</v>
      </c>
    </row>
    <row r="129" spans="1:6" ht="40.200000000000003" customHeight="1" x14ac:dyDescent="0.3">
      <c r="A129" s="92" t="s">
        <v>325</v>
      </c>
      <c r="B129" s="97">
        <v>3</v>
      </c>
      <c r="C129" s="97">
        <v>9</v>
      </c>
      <c r="D129" s="98" t="s">
        <v>762</v>
      </c>
      <c r="E129" s="99" t="s">
        <v>748</v>
      </c>
      <c r="F129" s="100">
        <v>200000</v>
      </c>
    </row>
    <row r="130" spans="1:6" ht="40.200000000000003" customHeight="1" x14ac:dyDescent="0.3">
      <c r="A130" s="92" t="s">
        <v>834</v>
      </c>
      <c r="B130" s="97">
        <v>3</v>
      </c>
      <c r="C130" s="97">
        <v>9</v>
      </c>
      <c r="D130" s="98" t="s">
        <v>835</v>
      </c>
      <c r="E130" s="99" t="s">
        <v>748</v>
      </c>
      <c r="F130" s="100">
        <v>200000</v>
      </c>
    </row>
    <row r="131" spans="1:6" ht="40.200000000000003" customHeight="1" x14ac:dyDescent="0.3">
      <c r="A131" s="92" t="s">
        <v>322</v>
      </c>
      <c r="B131" s="97">
        <v>3</v>
      </c>
      <c r="C131" s="97">
        <v>9</v>
      </c>
      <c r="D131" s="98" t="s">
        <v>835</v>
      </c>
      <c r="E131" s="99">
        <v>200</v>
      </c>
      <c r="F131" s="100">
        <v>200000</v>
      </c>
    </row>
    <row r="132" spans="1:6" ht="75.75" customHeight="1" x14ac:dyDescent="0.3">
      <c r="A132" s="92" t="s">
        <v>836</v>
      </c>
      <c r="B132" s="97">
        <v>3</v>
      </c>
      <c r="C132" s="97">
        <v>9</v>
      </c>
      <c r="D132" s="98" t="s">
        <v>837</v>
      </c>
      <c r="E132" s="99" t="s">
        <v>748</v>
      </c>
      <c r="F132" s="100">
        <v>7401764.2300000004</v>
      </c>
    </row>
    <row r="133" spans="1:6" ht="87.6" customHeight="1" x14ac:dyDescent="0.3">
      <c r="A133" s="92" t="s">
        <v>838</v>
      </c>
      <c r="B133" s="97">
        <v>3</v>
      </c>
      <c r="C133" s="97">
        <v>9</v>
      </c>
      <c r="D133" s="98" t="s">
        <v>839</v>
      </c>
      <c r="E133" s="99" t="s">
        <v>748</v>
      </c>
      <c r="F133" s="100">
        <v>7004644.2300000004</v>
      </c>
    </row>
    <row r="134" spans="1:6" ht="168.75" customHeight="1" x14ac:dyDescent="0.3">
      <c r="A134" s="92" t="s">
        <v>840</v>
      </c>
      <c r="B134" s="97">
        <v>3</v>
      </c>
      <c r="C134" s="97">
        <v>9</v>
      </c>
      <c r="D134" s="98" t="s">
        <v>851</v>
      </c>
      <c r="E134" s="99" t="s">
        <v>748</v>
      </c>
      <c r="F134" s="100">
        <v>7004644.2300000004</v>
      </c>
    </row>
    <row r="135" spans="1:6" ht="72" customHeight="1" x14ac:dyDescent="0.3">
      <c r="A135" s="92" t="s">
        <v>753</v>
      </c>
      <c r="B135" s="97">
        <v>3</v>
      </c>
      <c r="C135" s="97">
        <v>9</v>
      </c>
      <c r="D135" s="98" t="s">
        <v>851</v>
      </c>
      <c r="E135" s="99">
        <v>100</v>
      </c>
      <c r="F135" s="100">
        <v>5947369.7000000002</v>
      </c>
    </row>
    <row r="136" spans="1:6" ht="40.200000000000003" customHeight="1" x14ac:dyDescent="0.3">
      <c r="A136" s="92" t="s">
        <v>322</v>
      </c>
      <c r="B136" s="97">
        <v>3</v>
      </c>
      <c r="C136" s="97">
        <v>9</v>
      </c>
      <c r="D136" s="98" t="s">
        <v>851</v>
      </c>
      <c r="E136" s="99">
        <v>200</v>
      </c>
      <c r="F136" s="100">
        <v>1054286.53</v>
      </c>
    </row>
    <row r="137" spans="1:6" ht="23.4" customHeight="1" x14ac:dyDescent="0.3">
      <c r="A137" s="92" t="s">
        <v>335</v>
      </c>
      <c r="B137" s="97">
        <v>3</v>
      </c>
      <c r="C137" s="97">
        <v>9</v>
      </c>
      <c r="D137" s="98" t="s">
        <v>851</v>
      </c>
      <c r="E137" s="99">
        <v>800</v>
      </c>
      <c r="F137" s="100">
        <v>2988</v>
      </c>
    </row>
    <row r="138" spans="1:6" ht="70.95" customHeight="1" x14ac:dyDescent="0.3">
      <c r="A138" s="92" t="s">
        <v>852</v>
      </c>
      <c r="B138" s="97">
        <v>3</v>
      </c>
      <c r="C138" s="97">
        <v>9</v>
      </c>
      <c r="D138" s="98" t="s">
        <v>853</v>
      </c>
      <c r="E138" s="99" t="s">
        <v>748</v>
      </c>
      <c r="F138" s="100">
        <v>33120</v>
      </c>
    </row>
    <row r="139" spans="1:6" ht="40.200000000000003" customHeight="1" x14ac:dyDescent="0.3">
      <c r="A139" s="92" t="s">
        <v>854</v>
      </c>
      <c r="B139" s="97">
        <v>3</v>
      </c>
      <c r="C139" s="97">
        <v>9</v>
      </c>
      <c r="D139" s="98" t="s">
        <v>855</v>
      </c>
      <c r="E139" s="99" t="s">
        <v>748</v>
      </c>
      <c r="F139" s="100">
        <v>23520</v>
      </c>
    </row>
    <row r="140" spans="1:6" ht="40.200000000000003" customHeight="1" x14ac:dyDescent="0.3">
      <c r="A140" s="92" t="s">
        <v>322</v>
      </c>
      <c r="B140" s="97">
        <v>3</v>
      </c>
      <c r="C140" s="97">
        <v>9</v>
      </c>
      <c r="D140" s="98" t="s">
        <v>855</v>
      </c>
      <c r="E140" s="99">
        <v>200</v>
      </c>
      <c r="F140" s="100">
        <v>23520</v>
      </c>
    </row>
    <row r="141" spans="1:6" ht="40.200000000000003" customHeight="1" x14ac:dyDescent="0.3">
      <c r="A141" s="92" t="s">
        <v>856</v>
      </c>
      <c r="B141" s="97">
        <v>3</v>
      </c>
      <c r="C141" s="97">
        <v>9</v>
      </c>
      <c r="D141" s="98" t="s">
        <v>857</v>
      </c>
      <c r="E141" s="99" t="s">
        <v>748</v>
      </c>
      <c r="F141" s="100">
        <v>9600</v>
      </c>
    </row>
    <row r="142" spans="1:6" ht="40.200000000000003" customHeight="1" x14ac:dyDescent="0.3">
      <c r="A142" s="92" t="s">
        <v>322</v>
      </c>
      <c r="B142" s="97">
        <v>3</v>
      </c>
      <c r="C142" s="97">
        <v>9</v>
      </c>
      <c r="D142" s="98" t="s">
        <v>857</v>
      </c>
      <c r="E142" s="99">
        <v>200</v>
      </c>
      <c r="F142" s="100">
        <v>9600</v>
      </c>
    </row>
    <row r="143" spans="1:6" ht="113.4" customHeight="1" x14ac:dyDescent="0.3">
      <c r="A143" s="92" t="s">
        <v>841</v>
      </c>
      <c r="B143" s="97">
        <v>3</v>
      </c>
      <c r="C143" s="97">
        <v>9</v>
      </c>
      <c r="D143" s="98" t="s">
        <v>858</v>
      </c>
      <c r="E143" s="99" t="s">
        <v>748</v>
      </c>
      <c r="F143" s="100">
        <v>364000</v>
      </c>
    </row>
    <row r="144" spans="1:6" ht="128.4" customHeight="1" x14ac:dyDescent="0.3">
      <c r="A144" s="92" t="s">
        <v>842</v>
      </c>
      <c r="B144" s="97">
        <v>3</v>
      </c>
      <c r="C144" s="97">
        <v>9</v>
      </c>
      <c r="D144" s="98" t="s">
        <v>859</v>
      </c>
      <c r="E144" s="99" t="s">
        <v>748</v>
      </c>
      <c r="F144" s="100">
        <v>364000</v>
      </c>
    </row>
    <row r="145" spans="1:6" ht="40.200000000000003" customHeight="1" x14ac:dyDescent="0.3">
      <c r="A145" s="92" t="s">
        <v>322</v>
      </c>
      <c r="B145" s="97">
        <v>3</v>
      </c>
      <c r="C145" s="97">
        <v>9</v>
      </c>
      <c r="D145" s="98" t="s">
        <v>859</v>
      </c>
      <c r="E145" s="99">
        <v>200</v>
      </c>
      <c r="F145" s="100">
        <v>364000</v>
      </c>
    </row>
    <row r="146" spans="1:6" ht="40.200000000000003" customHeight="1" x14ac:dyDescent="0.3">
      <c r="A146" s="92" t="s">
        <v>371</v>
      </c>
      <c r="B146" s="93">
        <v>4</v>
      </c>
      <c r="C146" s="93">
        <v>0</v>
      </c>
      <c r="D146" s="94" t="s">
        <v>748</v>
      </c>
      <c r="E146" s="95" t="s">
        <v>748</v>
      </c>
      <c r="F146" s="96">
        <v>51981003.939999998</v>
      </c>
    </row>
    <row r="147" spans="1:6" ht="40.200000000000003" customHeight="1" x14ac:dyDescent="0.3">
      <c r="A147" s="92" t="s">
        <v>370</v>
      </c>
      <c r="B147" s="97">
        <v>4</v>
      </c>
      <c r="C147" s="97">
        <v>1</v>
      </c>
      <c r="D147" s="98" t="s">
        <v>748</v>
      </c>
      <c r="E147" s="99" t="s">
        <v>748</v>
      </c>
      <c r="F147" s="100">
        <v>193900</v>
      </c>
    </row>
    <row r="148" spans="1:6" ht="62.4" customHeight="1" x14ac:dyDescent="0.3">
      <c r="A148" s="92" t="s">
        <v>860</v>
      </c>
      <c r="B148" s="97">
        <v>4</v>
      </c>
      <c r="C148" s="97">
        <v>1</v>
      </c>
      <c r="D148" s="98" t="s">
        <v>861</v>
      </c>
      <c r="E148" s="99" t="s">
        <v>748</v>
      </c>
      <c r="F148" s="100">
        <v>193900</v>
      </c>
    </row>
    <row r="149" spans="1:6" ht="62.4" customHeight="1" x14ac:dyDescent="0.3">
      <c r="A149" s="92" t="s">
        <v>860</v>
      </c>
      <c r="B149" s="97">
        <v>4</v>
      </c>
      <c r="C149" s="97">
        <v>1</v>
      </c>
      <c r="D149" s="98" t="s">
        <v>862</v>
      </c>
      <c r="E149" s="99" t="s">
        <v>748</v>
      </c>
      <c r="F149" s="100">
        <v>193900</v>
      </c>
    </row>
    <row r="150" spans="1:6" ht="62.4" customHeight="1" x14ac:dyDescent="0.3">
      <c r="A150" s="92" t="s">
        <v>860</v>
      </c>
      <c r="B150" s="97">
        <v>4</v>
      </c>
      <c r="C150" s="97">
        <v>1</v>
      </c>
      <c r="D150" s="98" t="s">
        <v>863</v>
      </c>
      <c r="E150" s="99" t="s">
        <v>748</v>
      </c>
      <c r="F150" s="100">
        <v>32300</v>
      </c>
    </row>
    <row r="151" spans="1:6" ht="62.4" customHeight="1" x14ac:dyDescent="0.3">
      <c r="A151" s="92" t="s">
        <v>753</v>
      </c>
      <c r="B151" s="97">
        <v>4</v>
      </c>
      <c r="C151" s="97">
        <v>1</v>
      </c>
      <c r="D151" s="98" t="s">
        <v>863</v>
      </c>
      <c r="E151" s="99">
        <v>100</v>
      </c>
      <c r="F151" s="100">
        <v>30761.91</v>
      </c>
    </row>
    <row r="152" spans="1:6" ht="37.950000000000003" customHeight="1" x14ac:dyDescent="0.3">
      <c r="A152" s="92" t="s">
        <v>322</v>
      </c>
      <c r="B152" s="97">
        <v>4</v>
      </c>
      <c r="C152" s="97">
        <v>1</v>
      </c>
      <c r="D152" s="98" t="s">
        <v>863</v>
      </c>
      <c r="E152" s="99">
        <v>200</v>
      </c>
      <c r="F152" s="100">
        <v>1538.09</v>
      </c>
    </row>
    <row r="153" spans="1:6" ht="44.4" customHeight="1" x14ac:dyDescent="0.3">
      <c r="A153" s="92" t="s">
        <v>864</v>
      </c>
      <c r="B153" s="97">
        <v>4</v>
      </c>
      <c r="C153" s="97">
        <v>1</v>
      </c>
      <c r="D153" s="98" t="s">
        <v>865</v>
      </c>
      <c r="E153" s="99" t="s">
        <v>748</v>
      </c>
      <c r="F153" s="100">
        <v>161600</v>
      </c>
    </row>
    <row r="154" spans="1:6" ht="62.4" customHeight="1" x14ac:dyDescent="0.3">
      <c r="A154" s="92" t="s">
        <v>753</v>
      </c>
      <c r="B154" s="97">
        <v>4</v>
      </c>
      <c r="C154" s="97">
        <v>1</v>
      </c>
      <c r="D154" s="98" t="s">
        <v>865</v>
      </c>
      <c r="E154" s="99">
        <v>100</v>
      </c>
      <c r="F154" s="100">
        <v>153904.76</v>
      </c>
    </row>
    <row r="155" spans="1:6" ht="40.200000000000003" customHeight="1" x14ac:dyDescent="0.3">
      <c r="A155" s="92" t="s">
        <v>322</v>
      </c>
      <c r="B155" s="97">
        <v>4</v>
      </c>
      <c r="C155" s="97">
        <v>1</v>
      </c>
      <c r="D155" s="98" t="s">
        <v>865</v>
      </c>
      <c r="E155" s="99">
        <v>200</v>
      </c>
      <c r="F155" s="100">
        <v>7695.24</v>
      </c>
    </row>
    <row r="156" spans="1:6" ht="24.6" customHeight="1" x14ac:dyDescent="0.3">
      <c r="A156" s="92" t="s">
        <v>369</v>
      </c>
      <c r="B156" s="97">
        <v>4</v>
      </c>
      <c r="C156" s="97">
        <v>5</v>
      </c>
      <c r="D156" s="98" t="s">
        <v>748</v>
      </c>
      <c r="E156" s="99" t="s">
        <v>748</v>
      </c>
      <c r="F156" s="100">
        <v>728700</v>
      </c>
    </row>
    <row r="157" spans="1:6" ht="40.200000000000003" customHeight="1" x14ac:dyDescent="0.3">
      <c r="A157" s="92" t="s">
        <v>866</v>
      </c>
      <c r="B157" s="97">
        <v>4</v>
      </c>
      <c r="C157" s="97">
        <v>5</v>
      </c>
      <c r="D157" s="98" t="s">
        <v>867</v>
      </c>
      <c r="E157" s="99" t="s">
        <v>748</v>
      </c>
      <c r="F157" s="100">
        <v>290000</v>
      </c>
    </row>
    <row r="158" spans="1:6" ht="40.200000000000003" customHeight="1" x14ac:dyDescent="0.3">
      <c r="A158" s="92" t="s">
        <v>868</v>
      </c>
      <c r="B158" s="97">
        <v>4</v>
      </c>
      <c r="C158" s="97">
        <v>5</v>
      </c>
      <c r="D158" s="98" t="s">
        <v>869</v>
      </c>
      <c r="E158" s="99" t="s">
        <v>748</v>
      </c>
      <c r="F158" s="100">
        <v>290000</v>
      </c>
    </row>
    <row r="159" spans="1:6" ht="25.2" customHeight="1" x14ac:dyDescent="0.3">
      <c r="A159" s="92" t="s">
        <v>870</v>
      </c>
      <c r="B159" s="97">
        <v>4</v>
      </c>
      <c r="C159" s="97">
        <v>5</v>
      </c>
      <c r="D159" s="98" t="s">
        <v>871</v>
      </c>
      <c r="E159" s="99" t="s">
        <v>748</v>
      </c>
      <c r="F159" s="100">
        <v>290000</v>
      </c>
    </row>
    <row r="160" spans="1:6" ht="40.200000000000003" customHeight="1" x14ac:dyDescent="0.3">
      <c r="A160" s="92" t="s">
        <v>322</v>
      </c>
      <c r="B160" s="97">
        <v>4</v>
      </c>
      <c r="C160" s="97">
        <v>5</v>
      </c>
      <c r="D160" s="98" t="s">
        <v>871</v>
      </c>
      <c r="E160" s="99">
        <v>200</v>
      </c>
      <c r="F160" s="100">
        <v>290000</v>
      </c>
    </row>
    <row r="161" spans="1:6" ht="64.95" customHeight="1" x14ac:dyDescent="0.3">
      <c r="A161" s="92" t="s">
        <v>872</v>
      </c>
      <c r="B161" s="97">
        <v>4</v>
      </c>
      <c r="C161" s="97">
        <v>5</v>
      </c>
      <c r="D161" s="98" t="s">
        <v>873</v>
      </c>
      <c r="E161" s="99" t="s">
        <v>748</v>
      </c>
      <c r="F161" s="100">
        <v>438700</v>
      </c>
    </row>
    <row r="162" spans="1:6" ht="64.95" customHeight="1" x14ac:dyDescent="0.3">
      <c r="A162" s="92" t="s">
        <v>872</v>
      </c>
      <c r="B162" s="97">
        <v>4</v>
      </c>
      <c r="C162" s="97">
        <v>5</v>
      </c>
      <c r="D162" s="98" t="s">
        <v>874</v>
      </c>
      <c r="E162" s="99" t="s">
        <v>748</v>
      </c>
      <c r="F162" s="100">
        <v>438700</v>
      </c>
    </row>
    <row r="163" spans="1:6" ht="64.95" customHeight="1" x14ac:dyDescent="0.3">
      <c r="A163" s="92" t="s">
        <v>872</v>
      </c>
      <c r="B163" s="97">
        <v>4</v>
      </c>
      <c r="C163" s="97">
        <v>5</v>
      </c>
      <c r="D163" s="98" t="s">
        <v>875</v>
      </c>
      <c r="E163" s="99" t="s">
        <v>748</v>
      </c>
      <c r="F163" s="100">
        <v>438700</v>
      </c>
    </row>
    <row r="164" spans="1:6" ht="40.200000000000003" customHeight="1" x14ac:dyDescent="0.3">
      <c r="A164" s="92" t="s">
        <v>322</v>
      </c>
      <c r="B164" s="97">
        <v>4</v>
      </c>
      <c r="C164" s="97">
        <v>5</v>
      </c>
      <c r="D164" s="98" t="s">
        <v>875</v>
      </c>
      <c r="E164" s="99">
        <v>200</v>
      </c>
      <c r="F164" s="100">
        <v>438700</v>
      </c>
    </row>
    <row r="165" spans="1:6" ht="40.200000000000003" customHeight="1" x14ac:dyDescent="0.3">
      <c r="A165" s="92" t="s">
        <v>368</v>
      </c>
      <c r="B165" s="97">
        <v>4</v>
      </c>
      <c r="C165" s="97">
        <v>9</v>
      </c>
      <c r="D165" s="98" t="s">
        <v>748</v>
      </c>
      <c r="E165" s="99" t="s">
        <v>748</v>
      </c>
      <c r="F165" s="100">
        <v>39528618.969999999</v>
      </c>
    </row>
    <row r="166" spans="1:6" ht="40.200000000000003" customHeight="1" x14ac:dyDescent="0.3">
      <c r="A166" s="92" t="s">
        <v>866</v>
      </c>
      <c r="B166" s="97">
        <v>4</v>
      </c>
      <c r="C166" s="97">
        <v>9</v>
      </c>
      <c r="D166" s="98" t="s">
        <v>867</v>
      </c>
      <c r="E166" s="99" t="s">
        <v>748</v>
      </c>
      <c r="F166" s="100">
        <v>39528618.969999999</v>
      </c>
    </row>
    <row r="167" spans="1:6" ht="40.200000000000003" customHeight="1" x14ac:dyDescent="0.3">
      <c r="A167" s="92" t="s">
        <v>367</v>
      </c>
      <c r="B167" s="97">
        <v>4</v>
      </c>
      <c r="C167" s="97">
        <v>9</v>
      </c>
      <c r="D167" s="98" t="s">
        <v>876</v>
      </c>
      <c r="E167" s="99" t="s">
        <v>748</v>
      </c>
      <c r="F167" s="100">
        <v>35612719.240000002</v>
      </c>
    </row>
    <row r="168" spans="1:6" ht="40.200000000000003" customHeight="1" x14ac:dyDescent="0.3">
      <c r="A168" s="92" t="s">
        <v>877</v>
      </c>
      <c r="B168" s="97">
        <v>4</v>
      </c>
      <c r="C168" s="97">
        <v>9</v>
      </c>
      <c r="D168" s="98" t="s">
        <v>878</v>
      </c>
      <c r="E168" s="99" t="s">
        <v>748</v>
      </c>
      <c r="F168" s="100">
        <v>7958700</v>
      </c>
    </row>
    <row r="169" spans="1:6" ht="40.200000000000003" customHeight="1" x14ac:dyDescent="0.3">
      <c r="A169" s="92" t="s">
        <v>322</v>
      </c>
      <c r="B169" s="97">
        <v>4</v>
      </c>
      <c r="C169" s="97">
        <v>9</v>
      </c>
      <c r="D169" s="98" t="s">
        <v>878</v>
      </c>
      <c r="E169" s="99">
        <v>200</v>
      </c>
      <c r="F169" s="100">
        <v>7958700</v>
      </c>
    </row>
    <row r="170" spans="1:6" ht="40.200000000000003" customHeight="1" x14ac:dyDescent="0.3">
      <c r="A170" s="92" t="s">
        <v>3</v>
      </c>
      <c r="B170" s="97">
        <v>4</v>
      </c>
      <c r="C170" s="97">
        <v>9</v>
      </c>
      <c r="D170" s="98" t="s">
        <v>4</v>
      </c>
      <c r="E170" s="99" t="s">
        <v>748</v>
      </c>
      <c r="F170" s="100">
        <v>18611518.449999999</v>
      </c>
    </row>
    <row r="171" spans="1:6" ht="40.200000000000003" customHeight="1" x14ac:dyDescent="0.3">
      <c r="A171" s="92" t="s">
        <v>322</v>
      </c>
      <c r="B171" s="97">
        <v>4</v>
      </c>
      <c r="C171" s="97">
        <v>9</v>
      </c>
      <c r="D171" s="98" t="s">
        <v>4</v>
      </c>
      <c r="E171" s="99">
        <v>200</v>
      </c>
      <c r="F171" s="100">
        <v>18611518.449999999</v>
      </c>
    </row>
    <row r="172" spans="1:6" ht="40.200000000000003" customHeight="1" x14ac:dyDescent="0.3">
      <c r="A172" s="92" t="s">
        <v>5</v>
      </c>
      <c r="B172" s="97">
        <v>4</v>
      </c>
      <c r="C172" s="97">
        <v>9</v>
      </c>
      <c r="D172" s="98" t="s">
        <v>6</v>
      </c>
      <c r="E172" s="99" t="s">
        <v>748</v>
      </c>
      <c r="F172" s="100">
        <v>1618245.05</v>
      </c>
    </row>
    <row r="173" spans="1:6" ht="40.200000000000003" customHeight="1" x14ac:dyDescent="0.3">
      <c r="A173" s="92" t="s">
        <v>322</v>
      </c>
      <c r="B173" s="97">
        <v>4</v>
      </c>
      <c r="C173" s="97">
        <v>9</v>
      </c>
      <c r="D173" s="98" t="s">
        <v>6</v>
      </c>
      <c r="E173" s="99">
        <v>200</v>
      </c>
      <c r="F173" s="100">
        <v>1618245.05</v>
      </c>
    </row>
    <row r="174" spans="1:6" ht="40.200000000000003" customHeight="1" x14ac:dyDescent="0.3">
      <c r="A174" s="92" t="s">
        <v>7</v>
      </c>
      <c r="B174" s="97">
        <v>4</v>
      </c>
      <c r="C174" s="97">
        <v>9</v>
      </c>
      <c r="D174" s="98" t="s">
        <v>8</v>
      </c>
      <c r="E174" s="99" t="s">
        <v>748</v>
      </c>
      <c r="F174" s="100">
        <v>4668700</v>
      </c>
    </row>
    <row r="175" spans="1:6" ht="40.200000000000003" customHeight="1" x14ac:dyDescent="0.3">
      <c r="A175" s="92" t="s">
        <v>322</v>
      </c>
      <c r="B175" s="97">
        <v>4</v>
      </c>
      <c r="C175" s="97">
        <v>9</v>
      </c>
      <c r="D175" s="98" t="s">
        <v>8</v>
      </c>
      <c r="E175" s="99">
        <v>200</v>
      </c>
      <c r="F175" s="100">
        <v>4668700</v>
      </c>
    </row>
    <row r="176" spans="1:6" ht="40.200000000000003" customHeight="1" x14ac:dyDescent="0.3">
      <c r="A176" s="92" t="s">
        <v>9</v>
      </c>
      <c r="B176" s="97">
        <v>4</v>
      </c>
      <c r="C176" s="97">
        <v>9</v>
      </c>
      <c r="D176" s="98" t="s">
        <v>10</v>
      </c>
      <c r="E176" s="99" t="s">
        <v>748</v>
      </c>
      <c r="F176" s="100">
        <v>2543278.13</v>
      </c>
    </row>
    <row r="177" spans="1:6" ht="40.200000000000003" customHeight="1" x14ac:dyDescent="0.3">
      <c r="A177" s="92" t="s">
        <v>322</v>
      </c>
      <c r="B177" s="97">
        <v>4</v>
      </c>
      <c r="C177" s="97">
        <v>9</v>
      </c>
      <c r="D177" s="98" t="s">
        <v>10</v>
      </c>
      <c r="E177" s="99">
        <v>200</v>
      </c>
      <c r="F177" s="100">
        <v>2543278.13</v>
      </c>
    </row>
    <row r="178" spans="1:6" ht="40.200000000000003" customHeight="1" x14ac:dyDescent="0.3">
      <c r="A178" s="92" t="s">
        <v>11</v>
      </c>
      <c r="B178" s="97">
        <v>4</v>
      </c>
      <c r="C178" s="97">
        <v>9</v>
      </c>
      <c r="D178" s="98" t="s">
        <v>12</v>
      </c>
      <c r="E178" s="99" t="s">
        <v>748</v>
      </c>
      <c r="F178" s="100">
        <v>212277.61</v>
      </c>
    </row>
    <row r="179" spans="1:6" ht="40.200000000000003" customHeight="1" x14ac:dyDescent="0.3">
      <c r="A179" s="92" t="s">
        <v>322</v>
      </c>
      <c r="B179" s="97">
        <v>4</v>
      </c>
      <c r="C179" s="97">
        <v>9</v>
      </c>
      <c r="D179" s="98" t="s">
        <v>12</v>
      </c>
      <c r="E179" s="99">
        <v>200</v>
      </c>
      <c r="F179" s="100">
        <v>212277.61</v>
      </c>
    </row>
    <row r="180" spans="1:6" ht="40.200000000000003" customHeight="1" x14ac:dyDescent="0.3">
      <c r="A180" s="92" t="s">
        <v>366</v>
      </c>
      <c r="B180" s="97">
        <v>4</v>
      </c>
      <c r="C180" s="97">
        <v>9</v>
      </c>
      <c r="D180" s="98" t="s">
        <v>13</v>
      </c>
      <c r="E180" s="99" t="s">
        <v>748</v>
      </c>
      <c r="F180" s="100">
        <v>3915899.73</v>
      </c>
    </row>
    <row r="181" spans="1:6" ht="40.200000000000003" customHeight="1" x14ac:dyDescent="0.3">
      <c r="A181" s="92" t="s">
        <v>14</v>
      </c>
      <c r="B181" s="97">
        <v>4</v>
      </c>
      <c r="C181" s="97">
        <v>9</v>
      </c>
      <c r="D181" s="98" t="s">
        <v>15</v>
      </c>
      <c r="E181" s="99" t="s">
        <v>748</v>
      </c>
      <c r="F181" s="100">
        <v>895500</v>
      </c>
    </row>
    <row r="182" spans="1:6" ht="40.200000000000003" customHeight="1" x14ac:dyDescent="0.3">
      <c r="A182" s="92" t="s">
        <v>322</v>
      </c>
      <c r="B182" s="97">
        <v>4</v>
      </c>
      <c r="C182" s="97">
        <v>9</v>
      </c>
      <c r="D182" s="98" t="s">
        <v>15</v>
      </c>
      <c r="E182" s="99">
        <v>200</v>
      </c>
      <c r="F182" s="100">
        <v>895500</v>
      </c>
    </row>
    <row r="183" spans="1:6" ht="40.200000000000003" customHeight="1" x14ac:dyDescent="0.3">
      <c r="A183" s="92" t="s">
        <v>16</v>
      </c>
      <c r="B183" s="97">
        <v>4</v>
      </c>
      <c r="C183" s="97">
        <v>9</v>
      </c>
      <c r="D183" s="98" t="s">
        <v>17</v>
      </c>
      <c r="E183" s="99" t="s">
        <v>748</v>
      </c>
      <c r="F183" s="100">
        <v>1324308.73</v>
      </c>
    </row>
    <row r="184" spans="1:6" ht="40.200000000000003" customHeight="1" x14ac:dyDescent="0.3">
      <c r="A184" s="92" t="s">
        <v>322</v>
      </c>
      <c r="B184" s="97">
        <v>4</v>
      </c>
      <c r="C184" s="97">
        <v>9</v>
      </c>
      <c r="D184" s="98" t="s">
        <v>17</v>
      </c>
      <c r="E184" s="99">
        <v>200</v>
      </c>
      <c r="F184" s="100">
        <v>1324308.73</v>
      </c>
    </row>
    <row r="185" spans="1:6" ht="40.200000000000003" customHeight="1" x14ac:dyDescent="0.3">
      <c r="A185" s="92" t="s">
        <v>18</v>
      </c>
      <c r="B185" s="97">
        <v>4</v>
      </c>
      <c r="C185" s="97">
        <v>9</v>
      </c>
      <c r="D185" s="98" t="s">
        <v>19</v>
      </c>
      <c r="E185" s="99" t="s">
        <v>748</v>
      </c>
      <c r="F185" s="100">
        <v>1414091</v>
      </c>
    </row>
    <row r="186" spans="1:6" ht="40.200000000000003" customHeight="1" x14ac:dyDescent="0.3">
      <c r="A186" s="92" t="s">
        <v>322</v>
      </c>
      <c r="B186" s="97">
        <v>4</v>
      </c>
      <c r="C186" s="97">
        <v>9</v>
      </c>
      <c r="D186" s="98" t="s">
        <v>19</v>
      </c>
      <c r="E186" s="99">
        <v>200</v>
      </c>
      <c r="F186" s="100">
        <v>1414091</v>
      </c>
    </row>
    <row r="187" spans="1:6" ht="40.200000000000003" customHeight="1" x14ac:dyDescent="0.3">
      <c r="A187" s="92" t="s">
        <v>20</v>
      </c>
      <c r="B187" s="97">
        <v>4</v>
      </c>
      <c r="C187" s="97">
        <v>9</v>
      </c>
      <c r="D187" s="98" t="s">
        <v>21</v>
      </c>
      <c r="E187" s="99" t="s">
        <v>748</v>
      </c>
      <c r="F187" s="100">
        <v>150000</v>
      </c>
    </row>
    <row r="188" spans="1:6" ht="40.200000000000003" customHeight="1" x14ac:dyDescent="0.3">
      <c r="A188" s="92" t="s">
        <v>322</v>
      </c>
      <c r="B188" s="97">
        <v>4</v>
      </c>
      <c r="C188" s="97">
        <v>9</v>
      </c>
      <c r="D188" s="98" t="s">
        <v>21</v>
      </c>
      <c r="E188" s="99">
        <v>200</v>
      </c>
      <c r="F188" s="100">
        <v>150000</v>
      </c>
    </row>
    <row r="189" spans="1:6" ht="40.200000000000003" customHeight="1" x14ac:dyDescent="0.3">
      <c r="A189" s="92" t="s">
        <v>22</v>
      </c>
      <c r="B189" s="97">
        <v>4</v>
      </c>
      <c r="C189" s="97">
        <v>9</v>
      </c>
      <c r="D189" s="98" t="s">
        <v>23</v>
      </c>
      <c r="E189" s="99" t="s">
        <v>748</v>
      </c>
      <c r="F189" s="100">
        <v>132000</v>
      </c>
    </row>
    <row r="190" spans="1:6" ht="40.200000000000003" customHeight="1" x14ac:dyDescent="0.3">
      <c r="A190" s="92" t="s">
        <v>322</v>
      </c>
      <c r="B190" s="97">
        <v>4</v>
      </c>
      <c r="C190" s="97">
        <v>9</v>
      </c>
      <c r="D190" s="98" t="s">
        <v>23</v>
      </c>
      <c r="E190" s="99">
        <v>200</v>
      </c>
      <c r="F190" s="100">
        <v>132000</v>
      </c>
    </row>
    <row r="191" spans="1:6" ht="40.200000000000003" customHeight="1" x14ac:dyDescent="0.3">
      <c r="A191" s="92" t="s">
        <v>365</v>
      </c>
      <c r="B191" s="97">
        <v>4</v>
      </c>
      <c r="C191" s="97">
        <v>12</v>
      </c>
      <c r="D191" s="98" t="s">
        <v>748</v>
      </c>
      <c r="E191" s="99" t="s">
        <v>748</v>
      </c>
      <c r="F191" s="100">
        <v>11529784.970000001</v>
      </c>
    </row>
    <row r="192" spans="1:6" ht="40.200000000000003" customHeight="1" x14ac:dyDescent="0.3">
      <c r="A192" s="92" t="s">
        <v>866</v>
      </c>
      <c r="B192" s="97">
        <v>4</v>
      </c>
      <c r="C192" s="97">
        <v>12</v>
      </c>
      <c r="D192" s="98" t="s">
        <v>867</v>
      </c>
      <c r="E192" s="99" t="s">
        <v>748</v>
      </c>
      <c r="F192" s="100">
        <v>9301511.9700000007</v>
      </c>
    </row>
    <row r="193" spans="1:6" ht="67.5" customHeight="1" x14ac:dyDescent="0.3">
      <c r="A193" s="92" t="s">
        <v>880</v>
      </c>
      <c r="B193" s="97">
        <v>4</v>
      </c>
      <c r="C193" s="97">
        <v>12</v>
      </c>
      <c r="D193" s="98" t="s">
        <v>24</v>
      </c>
      <c r="E193" s="99" t="s">
        <v>748</v>
      </c>
      <c r="F193" s="100">
        <v>9301511.9700000007</v>
      </c>
    </row>
    <row r="194" spans="1:6" ht="40.200000000000003" customHeight="1" x14ac:dyDescent="0.3">
      <c r="A194" s="92" t="s">
        <v>25</v>
      </c>
      <c r="B194" s="97">
        <v>4</v>
      </c>
      <c r="C194" s="97">
        <v>12</v>
      </c>
      <c r="D194" s="98" t="s">
        <v>26</v>
      </c>
      <c r="E194" s="99" t="s">
        <v>748</v>
      </c>
      <c r="F194" s="100">
        <v>9301511.9700000007</v>
      </c>
    </row>
    <row r="195" spans="1:6" ht="60.6" customHeight="1" x14ac:dyDescent="0.3">
      <c r="A195" s="92" t="s">
        <v>753</v>
      </c>
      <c r="B195" s="97">
        <v>4</v>
      </c>
      <c r="C195" s="97">
        <v>12</v>
      </c>
      <c r="D195" s="98" t="s">
        <v>26</v>
      </c>
      <c r="E195" s="99">
        <v>100</v>
      </c>
      <c r="F195" s="100">
        <v>8090470.4699999997</v>
      </c>
    </row>
    <row r="196" spans="1:6" ht="40.200000000000003" customHeight="1" x14ac:dyDescent="0.3">
      <c r="A196" s="92" t="s">
        <v>322</v>
      </c>
      <c r="B196" s="97">
        <v>4</v>
      </c>
      <c r="C196" s="97">
        <v>12</v>
      </c>
      <c r="D196" s="98" t="s">
        <v>26</v>
      </c>
      <c r="E196" s="99">
        <v>200</v>
      </c>
      <c r="F196" s="100">
        <v>1011678.1</v>
      </c>
    </row>
    <row r="197" spans="1:6" ht="40.200000000000003" customHeight="1" x14ac:dyDescent="0.3">
      <c r="A197" s="92" t="s">
        <v>335</v>
      </c>
      <c r="B197" s="97">
        <v>4</v>
      </c>
      <c r="C197" s="97">
        <v>12</v>
      </c>
      <c r="D197" s="98" t="s">
        <v>26</v>
      </c>
      <c r="E197" s="99">
        <v>800</v>
      </c>
      <c r="F197" s="100">
        <v>199363.4</v>
      </c>
    </row>
    <row r="198" spans="1:6" ht="40.200000000000003" customHeight="1" x14ac:dyDescent="0.3">
      <c r="A198" s="92" t="s">
        <v>320</v>
      </c>
      <c r="B198" s="97">
        <v>4</v>
      </c>
      <c r="C198" s="97">
        <v>12</v>
      </c>
      <c r="D198" s="98" t="s">
        <v>757</v>
      </c>
      <c r="E198" s="99" t="s">
        <v>748</v>
      </c>
      <c r="F198" s="100">
        <v>65000</v>
      </c>
    </row>
    <row r="199" spans="1:6" ht="40.200000000000003" customHeight="1" x14ac:dyDescent="0.3">
      <c r="A199" s="92" t="s">
        <v>325</v>
      </c>
      <c r="B199" s="97">
        <v>4</v>
      </c>
      <c r="C199" s="97">
        <v>12</v>
      </c>
      <c r="D199" s="98" t="s">
        <v>762</v>
      </c>
      <c r="E199" s="99" t="s">
        <v>748</v>
      </c>
      <c r="F199" s="100">
        <v>65000</v>
      </c>
    </row>
    <row r="200" spans="1:6" ht="40.200000000000003" customHeight="1" x14ac:dyDescent="0.3">
      <c r="A200" s="92" t="s">
        <v>27</v>
      </c>
      <c r="B200" s="97">
        <v>4</v>
      </c>
      <c r="C200" s="97">
        <v>12</v>
      </c>
      <c r="D200" s="98" t="s">
        <v>28</v>
      </c>
      <c r="E200" s="99" t="s">
        <v>748</v>
      </c>
      <c r="F200" s="100">
        <v>65000</v>
      </c>
    </row>
    <row r="201" spans="1:6" ht="40.200000000000003" customHeight="1" x14ac:dyDescent="0.3">
      <c r="A201" s="92" t="s">
        <v>322</v>
      </c>
      <c r="B201" s="97">
        <v>4</v>
      </c>
      <c r="C201" s="97">
        <v>12</v>
      </c>
      <c r="D201" s="98" t="s">
        <v>28</v>
      </c>
      <c r="E201" s="99">
        <v>200</v>
      </c>
      <c r="F201" s="100">
        <v>65000</v>
      </c>
    </row>
    <row r="202" spans="1:6" ht="40.200000000000003" customHeight="1" x14ac:dyDescent="0.3">
      <c r="A202" s="92" t="s">
        <v>29</v>
      </c>
      <c r="B202" s="97">
        <v>4</v>
      </c>
      <c r="C202" s="97">
        <v>12</v>
      </c>
      <c r="D202" s="98" t="s">
        <v>30</v>
      </c>
      <c r="E202" s="99" t="s">
        <v>748</v>
      </c>
      <c r="F202" s="100">
        <v>2163273</v>
      </c>
    </row>
    <row r="203" spans="1:6" ht="40.200000000000003" customHeight="1" x14ac:dyDescent="0.3">
      <c r="A203" s="92" t="s">
        <v>364</v>
      </c>
      <c r="B203" s="97">
        <v>4</v>
      </c>
      <c r="C203" s="97">
        <v>12</v>
      </c>
      <c r="D203" s="98" t="s">
        <v>31</v>
      </c>
      <c r="E203" s="99" t="s">
        <v>748</v>
      </c>
      <c r="F203" s="100">
        <v>2163273</v>
      </c>
    </row>
    <row r="204" spans="1:6" ht="40.200000000000003" customHeight="1" x14ac:dyDescent="0.3">
      <c r="A204" s="92" t="s">
        <v>32</v>
      </c>
      <c r="B204" s="97">
        <v>4</v>
      </c>
      <c r="C204" s="97">
        <v>12</v>
      </c>
      <c r="D204" s="98" t="s">
        <v>33</v>
      </c>
      <c r="E204" s="99" t="s">
        <v>748</v>
      </c>
      <c r="F204" s="100">
        <v>237933</v>
      </c>
    </row>
    <row r="205" spans="1:6" ht="40.200000000000003" customHeight="1" x14ac:dyDescent="0.3">
      <c r="A205" s="92" t="s">
        <v>335</v>
      </c>
      <c r="B205" s="97">
        <v>4</v>
      </c>
      <c r="C205" s="97">
        <v>12</v>
      </c>
      <c r="D205" s="98" t="s">
        <v>33</v>
      </c>
      <c r="E205" s="99">
        <v>800</v>
      </c>
      <c r="F205" s="100">
        <v>237933</v>
      </c>
    </row>
    <row r="206" spans="1:6" ht="48.6" customHeight="1" x14ac:dyDescent="0.3">
      <c r="A206" s="92" t="s">
        <v>34</v>
      </c>
      <c r="B206" s="97">
        <v>4</v>
      </c>
      <c r="C206" s="97">
        <v>12</v>
      </c>
      <c r="D206" s="98" t="s">
        <v>35</v>
      </c>
      <c r="E206" s="99" t="s">
        <v>748</v>
      </c>
      <c r="F206" s="100">
        <v>22500</v>
      </c>
    </row>
    <row r="207" spans="1:6" ht="48.6" customHeight="1" x14ac:dyDescent="0.3">
      <c r="A207" s="92" t="s">
        <v>322</v>
      </c>
      <c r="B207" s="97">
        <v>4</v>
      </c>
      <c r="C207" s="97">
        <v>12</v>
      </c>
      <c r="D207" s="98" t="s">
        <v>35</v>
      </c>
      <c r="E207" s="99">
        <v>200</v>
      </c>
      <c r="F207" s="100">
        <v>22500</v>
      </c>
    </row>
    <row r="208" spans="1:6" ht="48.6" customHeight="1" x14ac:dyDescent="0.3">
      <c r="A208" s="92" t="s">
        <v>36</v>
      </c>
      <c r="B208" s="97">
        <v>4</v>
      </c>
      <c r="C208" s="97">
        <v>12</v>
      </c>
      <c r="D208" s="98" t="s">
        <v>37</v>
      </c>
      <c r="E208" s="99" t="s">
        <v>748</v>
      </c>
      <c r="F208" s="100">
        <v>40773</v>
      </c>
    </row>
    <row r="209" spans="1:6" ht="48.6" customHeight="1" x14ac:dyDescent="0.3">
      <c r="A209" s="92" t="s">
        <v>322</v>
      </c>
      <c r="B209" s="97">
        <v>4</v>
      </c>
      <c r="C209" s="97">
        <v>12</v>
      </c>
      <c r="D209" s="98" t="s">
        <v>37</v>
      </c>
      <c r="E209" s="99">
        <v>200</v>
      </c>
      <c r="F209" s="100">
        <v>40773</v>
      </c>
    </row>
    <row r="210" spans="1:6" ht="40.200000000000003" customHeight="1" x14ac:dyDescent="0.3">
      <c r="A210" s="92" t="s">
        <v>38</v>
      </c>
      <c r="B210" s="97">
        <v>4</v>
      </c>
      <c r="C210" s="97">
        <v>12</v>
      </c>
      <c r="D210" s="98" t="s">
        <v>39</v>
      </c>
      <c r="E210" s="99" t="s">
        <v>748</v>
      </c>
      <c r="F210" s="100">
        <v>117227</v>
      </c>
    </row>
    <row r="211" spans="1:6" ht="40.200000000000003" customHeight="1" x14ac:dyDescent="0.3">
      <c r="A211" s="92" t="s">
        <v>335</v>
      </c>
      <c r="B211" s="97">
        <v>4</v>
      </c>
      <c r="C211" s="97">
        <v>12</v>
      </c>
      <c r="D211" s="98" t="s">
        <v>39</v>
      </c>
      <c r="E211" s="99">
        <v>800</v>
      </c>
      <c r="F211" s="100">
        <v>117227</v>
      </c>
    </row>
    <row r="212" spans="1:6" ht="57" customHeight="1" x14ac:dyDescent="0.3">
      <c r="A212" s="92" t="s">
        <v>40</v>
      </c>
      <c r="B212" s="97">
        <v>4</v>
      </c>
      <c r="C212" s="97">
        <v>12</v>
      </c>
      <c r="D212" s="98" t="s">
        <v>41</v>
      </c>
      <c r="E212" s="99" t="s">
        <v>748</v>
      </c>
      <c r="F212" s="100">
        <v>1744840</v>
      </c>
    </row>
    <row r="213" spans="1:6" ht="40.200000000000003" customHeight="1" x14ac:dyDescent="0.3">
      <c r="A213" s="92" t="s">
        <v>335</v>
      </c>
      <c r="B213" s="97">
        <v>4</v>
      </c>
      <c r="C213" s="97">
        <v>12</v>
      </c>
      <c r="D213" s="98" t="s">
        <v>41</v>
      </c>
      <c r="E213" s="99">
        <v>800</v>
      </c>
      <c r="F213" s="100">
        <v>1744840</v>
      </c>
    </row>
    <row r="214" spans="1:6" ht="40.200000000000003" customHeight="1" x14ac:dyDescent="0.3">
      <c r="A214" s="92" t="s">
        <v>363</v>
      </c>
      <c r="B214" s="93">
        <v>5</v>
      </c>
      <c r="C214" s="93">
        <v>0</v>
      </c>
      <c r="D214" s="94" t="s">
        <v>748</v>
      </c>
      <c r="E214" s="95" t="s">
        <v>748</v>
      </c>
      <c r="F214" s="96">
        <v>224894202.20999998</v>
      </c>
    </row>
    <row r="215" spans="1:6" ht="40.200000000000003" customHeight="1" x14ac:dyDescent="0.3">
      <c r="A215" s="92" t="s">
        <v>362</v>
      </c>
      <c r="B215" s="97">
        <v>5</v>
      </c>
      <c r="C215" s="97">
        <v>1</v>
      </c>
      <c r="D215" s="98" t="s">
        <v>748</v>
      </c>
      <c r="E215" s="99" t="s">
        <v>748</v>
      </c>
      <c r="F215" s="100">
        <v>199038054.28</v>
      </c>
    </row>
    <row r="216" spans="1:6" ht="56.4" customHeight="1" x14ac:dyDescent="0.3">
      <c r="A216" s="92" t="s">
        <v>42</v>
      </c>
      <c r="B216" s="97">
        <v>5</v>
      </c>
      <c r="C216" s="97">
        <v>1</v>
      </c>
      <c r="D216" s="98" t="s">
        <v>43</v>
      </c>
      <c r="E216" s="99" t="s">
        <v>748</v>
      </c>
      <c r="F216" s="100">
        <v>181865137.09</v>
      </c>
    </row>
    <row r="217" spans="1:6" ht="52.95" customHeight="1" x14ac:dyDescent="0.3">
      <c r="A217" s="92" t="s">
        <v>44</v>
      </c>
      <c r="B217" s="97">
        <v>5</v>
      </c>
      <c r="C217" s="97">
        <v>1</v>
      </c>
      <c r="D217" s="98" t="s">
        <v>45</v>
      </c>
      <c r="E217" s="99" t="s">
        <v>748</v>
      </c>
      <c r="F217" s="100">
        <v>181865137.09</v>
      </c>
    </row>
    <row r="218" spans="1:6" ht="40.200000000000003" customHeight="1" x14ac:dyDescent="0.3">
      <c r="A218" s="92" t="s">
        <v>322</v>
      </c>
      <c r="B218" s="97">
        <v>5</v>
      </c>
      <c r="C218" s="97">
        <v>1</v>
      </c>
      <c r="D218" s="98" t="s">
        <v>45</v>
      </c>
      <c r="E218" s="99">
        <v>200</v>
      </c>
      <c r="F218" s="100">
        <v>1254570.6200000001</v>
      </c>
    </row>
    <row r="219" spans="1:6" ht="40.200000000000003" customHeight="1" x14ac:dyDescent="0.3">
      <c r="A219" s="92" t="s">
        <v>46</v>
      </c>
      <c r="B219" s="97">
        <v>5</v>
      </c>
      <c r="C219" s="97">
        <v>1</v>
      </c>
      <c r="D219" s="98" t="s">
        <v>47</v>
      </c>
      <c r="E219" s="99" t="s">
        <v>748</v>
      </c>
      <c r="F219" s="100">
        <v>100239160.81</v>
      </c>
    </row>
    <row r="220" spans="1:6" ht="40.200000000000003" customHeight="1" x14ac:dyDescent="0.3">
      <c r="A220" s="92" t="s">
        <v>48</v>
      </c>
      <c r="B220" s="97">
        <v>5</v>
      </c>
      <c r="C220" s="97">
        <v>1</v>
      </c>
      <c r="D220" s="98" t="s">
        <v>47</v>
      </c>
      <c r="E220" s="99">
        <v>400</v>
      </c>
      <c r="F220" s="100">
        <v>100239160.81</v>
      </c>
    </row>
    <row r="221" spans="1:6" ht="40.200000000000003" customHeight="1" x14ac:dyDescent="0.3">
      <c r="A221" s="92" t="s">
        <v>49</v>
      </c>
      <c r="B221" s="97">
        <v>5</v>
      </c>
      <c r="C221" s="97">
        <v>1</v>
      </c>
      <c r="D221" s="98" t="s">
        <v>50</v>
      </c>
      <c r="E221" s="99" t="s">
        <v>748</v>
      </c>
      <c r="F221" s="100">
        <v>80371405.659999996</v>
      </c>
    </row>
    <row r="222" spans="1:6" ht="40.200000000000003" customHeight="1" x14ac:dyDescent="0.3">
      <c r="A222" s="92" t="s">
        <v>48</v>
      </c>
      <c r="B222" s="97">
        <v>5</v>
      </c>
      <c r="C222" s="97">
        <v>1</v>
      </c>
      <c r="D222" s="98" t="s">
        <v>50</v>
      </c>
      <c r="E222" s="99">
        <v>400</v>
      </c>
      <c r="F222" s="100">
        <v>80371405.659999996</v>
      </c>
    </row>
    <row r="223" spans="1:6" ht="40.200000000000003" customHeight="1" x14ac:dyDescent="0.3">
      <c r="A223" s="92" t="s">
        <v>866</v>
      </c>
      <c r="B223" s="97">
        <v>5</v>
      </c>
      <c r="C223" s="97">
        <v>1</v>
      </c>
      <c r="D223" s="98" t="s">
        <v>867</v>
      </c>
      <c r="E223" s="99" t="s">
        <v>748</v>
      </c>
      <c r="F223" s="100">
        <v>14777717.190000001</v>
      </c>
    </row>
    <row r="224" spans="1:6" ht="82.2" customHeight="1" x14ac:dyDescent="0.3">
      <c r="A224" s="92" t="s">
        <v>535</v>
      </c>
      <c r="B224" s="97">
        <v>5</v>
      </c>
      <c r="C224" s="97">
        <v>1</v>
      </c>
      <c r="D224" s="98" t="s">
        <v>51</v>
      </c>
      <c r="E224" s="99" t="s">
        <v>748</v>
      </c>
      <c r="F224" s="100">
        <v>12068668.720000001</v>
      </c>
    </row>
    <row r="225" spans="1:6" ht="82.2" customHeight="1" x14ac:dyDescent="0.3">
      <c r="A225" s="92" t="s">
        <v>843</v>
      </c>
      <c r="B225" s="97">
        <v>5</v>
      </c>
      <c r="C225" s="97">
        <v>1</v>
      </c>
      <c r="D225" s="98" t="s">
        <v>52</v>
      </c>
      <c r="E225" s="99" t="s">
        <v>748</v>
      </c>
      <c r="F225" s="100">
        <v>3000000</v>
      </c>
    </row>
    <row r="226" spans="1:6" ht="40.950000000000003" customHeight="1" x14ac:dyDescent="0.3">
      <c r="A226" s="92" t="s">
        <v>330</v>
      </c>
      <c r="B226" s="97">
        <v>5</v>
      </c>
      <c r="C226" s="97">
        <v>1</v>
      </c>
      <c r="D226" s="98" t="s">
        <v>52</v>
      </c>
      <c r="E226" s="99">
        <v>600</v>
      </c>
      <c r="F226" s="100">
        <v>3000000</v>
      </c>
    </row>
    <row r="227" spans="1:6" ht="54.6" customHeight="1" x14ac:dyDescent="0.3">
      <c r="A227" s="92" t="s">
        <v>53</v>
      </c>
      <c r="B227" s="97">
        <v>5</v>
      </c>
      <c r="C227" s="97">
        <v>1</v>
      </c>
      <c r="D227" s="98" t="s">
        <v>54</v>
      </c>
      <c r="E227" s="99" t="s">
        <v>748</v>
      </c>
      <c r="F227" s="100">
        <v>9068668.7200000007</v>
      </c>
    </row>
    <row r="228" spans="1:6" ht="40.200000000000003" customHeight="1" x14ac:dyDescent="0.3">
      <c r="A228" s="92" t="s">
        <v>322</v>
      </c>
      <c r="B228" s="97">
        <v>5</v>
      </c>
      <c r="C228" s="97">
        <v>1</v>
      </c>
      <c r="D228" s="98" t="s">
        <v>54</v>
      </c>
      <c r="E228" s="99">
        <v>200</v>
      </c>
      <c r="F228" s="100">
        <v>9068668.7200000007</v>
      </c>
    </row>
    <row r="229" spans="1:6" ht="40.200000000000003" customHeight="1" x14ac:dyDescent="0.3">
      <c r="A229" s="92" t="s">
        <v>359</v>
      </c>
      <c r="B229" s="97">
        <v>5</v>
      </c>
      <c r="C229" s="97">
        <v>1</v>
      </c>
      <c r="D229" s="98" t="s">
        <v>55</v>
      </c>
      <c r="E229" s="99" t="s">
        <v>748</v>
      </c>
      <c r="F229" s="100">
        <v>2709048.47</v>
      </c>
    </row>
    <row r="230" spans="1:6" ht="40.200000000000003" customHeight="1" x14ac:dyDescent="0.3">
      <c r="A230" s="92" t="s">
        <v>56</v>
      </c>
      <c r="B230" s="97">
        <v>5</v>
      </c>
      <c r="C230" s="97">
        <v>1</v>
      </c>
      <c r="D230" s="98" t="s">
        <v>57</v>
      </c>
      <c r="E230" s="99" t="s">
        <v>748</v>
      </c>
      <c r="F230" s="100">
        <v>1988852</v>
      </c>
    </row>
    <row r="231" spans="1:6" ht="40.200000000000003" customHeight="1" x14ac:dyDescent="0.3">
      <c r="A231" s="92" t="s">
        <v>322</v>
      </c>
      <c r="B231" s="97">
        <v>5</v>
      </c>
      <c r="C231" s="97">
        <v>1</v>
      </c>
      <c r="D231" s="98" t="s">
        <v>57</v>
      </c>
      <c r="E231" s="99">
        <v>200</v>
      </c>
      <c r="F231" s="100">
        <v>1988852</v>
      </c>
    </row>
    <row r="232" spans="1:6" ht="40.200000000000003" customHeight="1" x14ac:dyDescent="0.3">
      <c r="A232" s="92" t="s">
        <v>58</v>
      </c>
      <c r="B232" s="97">
        <v>5</v>
      </c>
      <c r="C232" s="97">
        <v>1</v>
      </c>
      <c r="D232" s="98" t="s">
        <v>59</v>
      </c>
      <c r="E232" s="99" t="s">
        <v>748</v>
      </c>
      <c r="F232" s="100">
        <v>349320</v>
      </c>
    </row>
    <row r="233" spans="1:6" ht="40.200000000000003" customHeight="1" x14ac:dyDescent="0.3">
      <c r="A233" s="92" t="s">
        <v>322</v>
      </c>
      <c r="B233" s="97">
        <v>5</v>
      </c>
      <c r="C233" s="97">
        <v>1</v>
      </c>
      <c r="D233" s="98" t="s">
        <v>59</v>
      </c>
      <c r="E233" s="99">
        <v>200</v>
      </c>
      <c r="F233" s="100">
        <v>349320</v>
      </c>
    </row>
    <row r="234" spans="1:6" ht="40.200000000000003" customHeight="1" x14ac:dyDescent="0.3">
      <c r="A234" s="92" t="s">
        <v>60</v>
      </c>
      <c r="B234" s="97">
        <v>5</v>
      </c>
      <c r="C234" s="97">
        <v>1</v>
      </c>
      <c r="D234" s="98" t="s">
        <v>61</v>
      </c>
      <c r="E234" s="99" t="s">
        <v>748</v>
      </c>
      <c r="F234" s="100">
        <v>370876.47</v>
      </c>
    </row>
    <row r="235" spans="1:6" ht="40.200000000000003" customHeight="1" x14ac:dyDescent="0.3">
      <c r="A235" s="92" t="s">
        <v>322</v>
      </c>
      <c r="B235" s="97">
        <v>5</v>
      </c>
      <c r="C235" s="97">
        <v>1</v>
      </c>
      <c r="D235" s="98" t="s">
        <v>61</v>
      </c>
      <c r="E235" s="99">
        <v>200</v>
      </c>
      <c r="F235" s="100">
        <v>370876.47</v>
      </c>
    </row>
    <row r="236" spans="1:6" ht="40.200000000000003" customHeight="1" x14ac:dyDescent="0.3">
      <c r="A236" s="92" t="s">
        <v>320</v>
      </c>
      <c r="B236" s="97">
        <v>5</v>
      </c>
      <c r="C236" s="97">
        <v>1</v>
      </c>
      <c r="D236" s="98" t="s">
        <v>757</v>
      </c>
      <c r="E236" s="99" t="s">
        <v>748</v>
      </c>
      <c r="F236" s="100">
        <v>99900</v>
      </c>
    </row>
    <row r="237" spans="1:6" ht="40.200000000000003" customHeight="1" x14ac:dyDescent="0.3">
      <c r="A237" s="92" t="s">
        <v>325</v>
      </c>
      <c r="B237" s="97">
        <v>5</v>
      </c>
      <c r="C237" s="97">
        <v>1</v>
      </c>
      <c r="D237" s="98" t="s">
        <v>762</v>
      </c>
      <c r="E237" s="99" t="s">
        <v>748</v>
      </c>
      <c r="F237" s="100">
        <v>99900</v>
      </c>
    </row>
    <row r="238" spans="1:6" ht="40.200000000000003" customHeight="1" x14ac:dyDescent="0.3">
      <c r="A238" s="92" t="s">
        <v>62</v>
      </c>
      <c r="B238" s="97">
        <v>5</v>
      </c>
      <c r="C238" s="97">
        <v>1</v>
      </c>
      <c r="D238" s="98" t="s">
        <v>63</v>
      </c>
      <c r="E238" s="99" t="s">
        <v>748</v>
      </c>
      <c r="F238" s="100">
        <v>99900</v>
      </c>
    </row>
    <row r="239" spans="1:6" ht="40.200000000000003" customHeight="1" x14ac:dyDescent="0.3">
      <c r="A239" s="92" t="s">
        <v>322</v>
      </c>
      <c r="B239" s="97">
        <v>5</v>
      </c>
      <c r="C239" s="97">
        <v>1</v>
      </c>
      <c r="D239" s="98" t="s">
        <v>63</v>
      </c>
      <c r="E239" s="99">
        <v>200</v>
      </c>
      <c r="F239" s="100">
        <v>99900</v>
      </c>
    </row>
    <row r="240" spans="1:6" ht="40.200000000000003" customHeight="1" x14ac:dyDescent="0.3">
      <c r="A240" s="92" t="s">
        <v>64</v>
      </c>
      <c r="B240" s="97">
        <v>5</v>
      </c>
      <c r="C240" s="97">
        <v>1</v>
      </c>
      <c r="D240" s="98" t="s">
        <v>65</v>
      </c>
      <c r="E240" s="99" t="s">
        <v>748</v>
      </c>
      <c r="F240" s="100">
        <v>2295300</v>
      </c>
    </row>
    <row r="241" spans="1:6" ht="251.25" customHeight="1" x14ac:dyDescent="0.3">
      <c r="A241" s="92" t="s">
        <v>881</v>
      </c>
      <c r="B241" s="97">
        <v>5</v>
      </c>
      <c r="C241" s="97">
        <v>1</v>
      </c>
      <c r="D241" s="98" t="s">
        <v>66</v>
      </c>
      <c r="E241" s="99" t="s">
        <v>748</v>
      </c>
      <c r="F241" s="100">
        <v>2295300</v>
      </c>
    </row>
    <row r="242" spans="1:6" ht="259.5" customHeight="1" x14ac:dyDescent="0.3">
      <c r="A242" s="92" t="s">
        <v>881</v>
      </c>
      <c r="B242" s="97">
        <v>5</v>
      </c>
      <c r="C242" s="97">
        <v>1</v>
      </c>
      <c r="D242" s="98" t="s">
        <v>67</v>
      </c>
      <c r="E242" s="99" t="s">
        <v>748</v>
      </c>
      <c r="F242" s="100">
        <v>2295300</v>
      </c>
    </row>
    <row r="243" spans="1:6" ht="40.200000000000003" customHeight="1" x14ac:dyDescent="0.3">
      <c r="A243" s="92" t="s">
        <v>48</v>
      </c>
      <c r="B243" s="97">
        <v>5</v>
      </c>
      <c r="C243" s="97">
        <v>1</v>
      </c>
      <c r="D243" s="98" t="s">
        <v>67</v>
      </c>
      <c r="E243" s="99">
        <v>400</v>
      </c>
      <c r="F243" s="100">
        <v>2295300</v>
      </c>
    </row>
    <row r="244" spans="1:6" ht="40.200000000000003" customHeight="1" x14ac:dyDescent="0.3">
      <c r="A244" s="92" t="s">
        <v>358</v>
      </c>
      <c r="B244" s="97">
        <v>5</v>
      </c>
      <c r="C244" s="97">
        <v>2</v>
      </c>
      <c r="D244" s="98" t="s">
        <v>748</v>
      </c>
      <c r="E244" s="99" t="s">
        <v>748</v>
      </c>
      <c r="F244" s="100">
        <f>F245</f>
        <v>5787403.9700000007</v>
      </c>
    </row>
    <row r="245" spans="1:6" ht="40.200000000000003" customHeight="1" x14ac:dyDescent="0.3">
      <c r="A245" s="92" t="s">
        <v>866</v>
      </c>
      <c r="B245" s="97">
        <v>5</v>
      </c>
      <c r="C245" s="97">
        <v>2</v>
      </c>
      <c r="D245" s="98" t="s">
        <v>867</v>
      </c>
      <c r="E245" s="99" t="s">
        <v>748</v>
      </c>
      <c r="F245" s="100">
        <f>F246</f>
        <v>5787403.9700000007</v>
      </c>
    </row>
    <row r="246" spans="1:6" ht="61.2" customHeight="1" x14ac:dyDescent="0.3">
      <c r="A246" s="92" t="s">
        <v>68</v>
      </c>
      <c r="B246" s="97">
        <v>5</v>
      </c>
      <c r="C246" s="97">
        <v>2</v>
      </c>
      <c r="D246" s="98" t="s">
        <v>69</v>
      </c>
      <c r="E246" s="99" t="s">
        <v>748</v>
      </c>
      <c r="F246" s="100">
        <f>F248+F249+F251+F253+F255+F257</f>
        <v>5787403.9700000007</v>
      </c>
    </row>
    <row r="247" spans="1:6" ht="67.95" customHeight="1" x14ac:dyDescent="0.3">
      <c r="A247" s="92" t="s">
        <v>70</v>
      </c>
      <c r="B247" s="97">
        <v>5</v>
      </c>
      <c r="C247" s="97">
        <v>2</v>
      </c>
      <c r="D247" s="98" t="s">
        <v>71</v>
      </c>
      <c r="E247" s="99" t="s">
        <v>748</v>
      </c>
      <c r="F247" s="100">
        <v>1008348</v>
      </c>
    </row>
    <row r="248" spans="1:6" ht="40.200000000000003" customHeight="1" x14ac:dyDescent="0.3">
      <c r="A248" s="92" t="s">
        <v>322</v>
      </c>
      <c r="B248" s="97">
        <v>5</v>
      </c>
      <c r="C248" s="97">
        <v>2</v>
      </c>
      <c r="D248" s="98" t="s">
        <v>71</v>
      </c>
      <c r="E248" s="99">
        <v>200</v>
      </c>
      <c r="F248" s="100">
        <v>8348</v>
      </c>
    </row>
    <row r="249" spans="1:6" ht="40.200000000000003" customHeight="1" x14ac:dyDescent="0.3">
      <c r="A249" s="92" t="s">
        <v>330</v>
      </c>
      <c r="B249" s="97">
        <v>5</v>
      </c>
      <c r="C249" s="97">
        <v>2</v>
      </c>
      <c r="D249" s="98" t="s">
        <v>71</v>
      </c>
      <c r="E249" s="99">
        <v>600</v>
      </c>
      <c r="F249" s="100">
        <v>1000000</v>
      </c>
    </row>
    <row r="250" spans="1:6" ht="40.200000000000003" customHeight="1" x14ac:dyDescent="0.3">
      <c r="A250" s="92" t="s">
        <v>72</v>
      </c>
      <c r="B250" s="97">
        <v>5</v>
      </c>
      <c r="C250" s="97">
        <v>2</v>
      </c>
      <c r="D250" s="98" t="s">
        <v>73</v>
      </c>
      <c r="E250" s="99" t="s">
        <v>748</v>
      </c>
      <c r="F250" s="100">
        <v>149250</v>
      </c>
    </row>
    <row r="251" spans="1:6" ht="40.200000000000003" customHeight="1" x14ac:dyDescent="0.3">
      <c r="A251" s="92" t="s">
        <v>322</v>
      </c>
      <c r="B251" s="97">
        <v>5</v>
      </c>
      <c r="C251" s="97">
        <v>2</v>
      </c>
      <c r="D251" s="98" t="s">
        <v>73</v>
      </c>
      <c r="E251" s="99">
        <v>200</v>
      </c>
      <c r="F251" s="100">
        <v>149250</v>
      </c>
    </row>
    <row r="252" spans="1:6" ht="40.200000000000003" customHeight="1" x14ac:dyDescent="0.3">
      <c r="A252" s="92" t="s">
        <v>74</v>
      </c>
      <c r="B252" s="97">
        <v>5</v>
      </c>
      <c r="C252" s="97">
        <v>2</v>
      </c>
      <c r="D252" s="98" t="s">
        <v>75</v>
      </c>
      <c r="E252" s="99" t="s">
        <v>748</v>
      </c>
      <c r="F252" s="100">
        <v>3055305.97</v>
      </c>
    </row>
    <row r="253" spans="1:6" ht="40.200000000000003" customHeight="1" x14ac:dyDescent="0.3">
      <c r="A253" s="92" t="s">
        <v>330</v>
      </c>
      <c r="B253" s="97">
        <v>5</v>
      </c>
      <c r="C253" s="97">
        <v>2</v>
      </c>
      <c r="D253" s="98" t="s">
        <v>75</v>
      </c>
      <c r="E253" s="99">
        <v>600</v>
      </c>
      <c r="F253" s="100">
        <v>3055305.97</v>
      </c>
    </row>
    <row r="254" spans="1:6" ht="40.200000000000003" customHeight="1" x14ac:dyDescent="0.3">
      <c r="A254" s="92" t="s">
        <v>76</v>
      </c>
      <c r="B254" s="97">
        <v>5</v>
      </c>
      <c r="C254" s="97">
        <v>2</v>
      </c>
      <c r="D254" s="98" t="s">
        <v>77</v>
      </c>
      <c r="E254" s="99" t="s">
        <v>748</v>
      </c>
      <c r="F254" s="100">
        <v>200000</v>
      </c>
    </row>
    <row r="255" spans="1:6" ht="40.200000000000003" customHeight="1" thickBot="1" x14ac:dyDescent="0.35">
      <c r="A255" s="92" t="s">
        <v>322</v>
      </c>
      <c r="B255" s="97">
        <v>5</v>
      </c>
      <c r="C255" s="97">
        <v>2</v>
      </c>
      <c r="D255" s="98" t="s">
        <v>77</v>
      </c>
      <c r="E255" s="99">
        <v>200</v>
      </c>
      <c r="F255" s="100">
        <v>200000</v>
      </c>
    </row>
    <row r="256" spans="1:6" ht="49.95" customHeight="1" x14ac:dyDescent="0.3">
      <c r="A256" s="102" t="s">
        <v>573</v>
      </c>
      <c r="B256" s="97">
        <v>5</v>
      </c>
      <c r="C256" s="97">
        <v>2</v>
      </c>
      <c r="D256" s="98" t="s">
        <v>572</v>
      </c>
      <c r="E256" s="99">
        <v>0</v>
      </c>
      <c r="F256" s="100">
        <f>F257</f>
        <v>1374500</v>
      </c>
    </row>
    <row r="257" spans="1:6" ht="40.200000000000003" customHeight="1" x14ac:dyDescent="0.3">
      <c r="A257" s="92" t="s">
        <v>330</v>
      </c>
      <c r="B257" s="97">
        <v>5</v>
      </c>
      <c r="C257" s="97">
        <v>2</v>
      </c>
      <c r="D257" s="98" t="s">
        <v>572</v>
      </c>
      <c r="E257" s="99">
        <v>600</v>
      </c>
      <c r="F257" s="100">
        <v>1374500</v>
      </c>
    </row>
    <row r="258" spans="1:6" ht="28.95" customHeight="1" x14ac:dyDescent="0.3">
      <c r="A258" s="92" t="s">
        <v>357</v>
      </c>
      <c r="B258" s="97">
        <v>5</v>
      </c>
      <c r="C258" s="97">
        <v>3</v>
      </c>
      <c r="D258" s="98" t="s">
        <v>748</v>
      </c>
      <c r="E258" s="99" t="s">
        <v>748</v>
      </c>
      <c r="F258" s="100">
        <v>21443243.960000001</v>
      </c>
    </row>
    <row r="259" spans="1:6" ht="40.200000000000003" customHeight="1" x14ac:dyDescent="0.3">
      <c r="A259" s="92" t="s">
        <v>866</v>
      </c>
      <c r="B259" s="97">
        <v>5</v>
      </c>
      <c r="C259" s="97">
        <v>3</v>
      </c>
      <c r="D259" s="98" t="s">
        <v>867</v>
      </c>
      <c r="E259" s="99" t="s">
        <v>748</v>
      </c>
      <c r="F259" s="100">
        <v>21407421.109999999</v>
      </c>
    </row>
    <row r="260" spans="1:6" ht="40.200000000000003" customHeight="1" x14ac:dyDescent="0.3">
      <c r="A260" s="92" t="s">
        <v>868</v>
      </c>
      <c r="B260" s="97">
        <v>5</v>
      </c>
      <c r="C260" s="97">
        <v>3</v>
      </c>
      <c r="D260" s="98" t="s">
        <v>869</v>
      </c>
      <c r="E260" s="99" t="s">
        <v>748</v>
      </c>
      <c r="F260" s="100">
        <v>21407421.109999999</v>
      </c>
    </row>
    <row r="261" spans="1:6" ht="105" customHeight="1" x14ac:dyDescent="0.3">
      <c r="A261" s="92" t="s">
        <v>845</v>
      </c>
      <c r="B261" s="97">
        <v>5</v>
      </c>
      <c r="C261" s="97">
        <v>3</v>
      </c>
      <c r="D261" s="98" t="s">
        <v>78</v>
      </c>
      <c r="E261" s="99" t="s">
        <v>748</v>
      </c>
      <c r="F261" s="100">
        <v>5438863.8799999999</v>
      </c>
    </row>
    <row r="262" spans="1:6" ht="40.200000000000003" customHeight="1" x14ac:dyDescent="0.3">
      <c r="A262" s="92" t="s">
        <v>322</v>
      </c>
      <c r="B262" s="97">
        <v>5</v>
      </c>
      <c r="C262" s="97">
        <v>3</v>
      </c>
      <c r="D262" s="98" t="s">
        <v>78</v>
      </c>
      <c r="E262" s="99">
        <v>200</v>
      </c>
      <c r="F262" s="100">
        <v>5078423.88</v>
      </c>
    </row>
    <row r="263" spans="1:6" ht="40.200000000000003" customHeight="1" x14ac:dyDescent="0.3">
      <c r="A263" s="92" t="s">
        <v>330</v>
      </c>
      <c r="B263" s="97">
        <v>5</v>
      </c>
      <c r="C263" s="97">
        <v>3</v>
      </c>
      <c r="D263" s="98" t="s">
        <v>78</v>
      </c>
      <c r="E263" s="99">
        <v>600</v>
      </c>
      <c r="F263" s="100">
        <v>360440</v>
      </c>
    </row>
    <row r="264" spans="1:6" ht="40.200000000000003" customHeight="1" x14ac:dyDescent="0.3">
      <c r="A264" s="92" t="s">
        <v>79</v>
      </c>
      <c r="B264" s="97">
        <v>5</v>
      </c>
      <c r="C264" s="97">
        <v>3</v>
      </c>
      <c r="D264" s="98" t="s">
        <v>80</v>
      </c>
      <c r="E264" s="99" t="s">
        <v>748</v>
      </c>
      <c r="F264" s="100">
        <v>5666645.4000000004</v>
      </c>
    </row>
    <row r="265" spans="1:6" ht="40.200000000000003" customHeight="1" x14ac:dyDescent="0.3">
      <c r="A265" s="92" t="s">
        <v>322</v>
      </c>
      <c r="B265" s="97">
        <v>5</v>
      </c>
      <c r="C265" s="97">
        <v>3</v>
      </c>
      <c r="D265" s="98" t="s">
        <v>80</v>
      </c>
      <c r="E265" s="99">
        <v>200</v>
      </c>
      <c r="F265" s="100">
        <v>5666645.4000000004</v>
      </c>
    </row>
    <row r="266" spans="1:6" ht="40.200000000000003" customHeight="1" x14ac:dyDescent="0.3">
      <c r="A266" s="92" t="s">
        <v>81</v>
      </c>
      <c r="B266" s="97">
        <v>5</v>
      </c>
      <c r="C266" s="97">
        <v>3</v>
      </c>
      <c r="D266" s="98" t="s">
        <v>82</v>
      </c>
      <c r="E266" s="99" t="s">
        <v>748</v>
      </c>
      <c r="F266" s="100">
        <v>349051.84</v>
      </c>
    </row>
    <row r="267" spans="1:6" ht="40.200000000000003" customHeight="1" x14ac:dyDescent="0.3">
      <c r="A267" s="92" t="s">
        <v>322</v>
      </c>
      <c r="B267" s="97">
        <v>5</v>
      </c>
      <c r="C267" s="97">
        <v>3</v>
      </c>
      <c r="D267" s="98" t="s">
        <v>82</v>
      </c>
      <c r="E267" s="99">
        <v>200</v>
      </c>
      <c r="F267" s="100">
        <v>349051.84</v>
      </c>
    </row>
    <row r="268" spans="1:6" ht="40.200000000000003" customHeight="1" x14ac:dyDescent="0.3">
      <c r="A268" s="92" t="s">
        <v>83</v>
      </c>
      <c r="B268" s="97">
        <v>5</v>
      </c>
      <c r="C268" s="97">
        <v>3</v>
      </c>
      <c r="D268" s="98" t="s">
        <v>84</v>
      </c>
      <c r="E268" s="99" t="s">
        <v>748</v>
      </c>
      <c r="F268" s="100">
        <v>566236</v>
      </c>
    </row>
    <row r="269" spans="1:6" ht="40.200000000000003" customHeight="1" x14ac:dyDescent="0.3">
      <c r="A269" s="92" t="s">
        <v>322</v>
      </c>
      <c r="B269" s="97">
        <v>5</v>
      </c>
      <c r="C269" s="97">
        <v>3</v>
      </c>
      <c r="D269" s="98" t="s">
        <v>84</v>
      </c>
      <c r="E269" s="99">
        <v>200</v>
      </c>
      <c r="F269" s="100">
        <v>566236</v>
      </c>
    </row>
    <row r="270" spans="1:6" ht="40.200000000000003" customHeight="1" x14ac:dyDescent="0.3">
      <c r="A270" s="92" t="s">
        <v>85</v>
      </c>
      <c r="B270" s="97">
        <v>5</v>
      </c>
      <c r="C270" s="97">
        <v>3</v>
      </c>
      <c r="D270" s="98" t="s">
        <v>86</v>
      </c>
      <c r="E270" s="99" t="s">
        <v>748</v>
      </c>
      <c r="F270" s="100">
        <v>250000</v>
      </c>
    </row>
    <row r="271" spans="1:6" ht="40.200000000000003" customHeight="1" x14ac:dyDescent="0.3">
      <c r="A271" s="92" t="s">
        <v>322</v>
      </c>
      <c r="B271" s="97">
        <v>5</v>
      </c>
      <c r="C271" s="97">
        <v>3</v>
      </c>
      <c r="D271" s="98" t="s">
        <v>86</v>
      </c>
      <c r="E271" s="99">
        <v>200</v>
      </c>
      <c r="F271" s="100">
        <v>250000</v>
      </c>
    </row>
    <row r="272" spans="1:6" ht="40.200000000000003" customHeight="1" x14ac:dyDescent="0.3">
      <c r="A272" s="92" t="s">
        <v>87</v>
      </c>
      <c r="B272" s="97">
        <v>5</v>
      </c>
      <c r="C272" s="97">
        <v>3</v>
      </c>
      <c r="D272" s="98" t="s">
        <v>88</v>
      </c>
      <c r="E272" s="99" t="s">
        <v>748</v>
      </c>
      <c r="F272" s="100">
        <v>1747829.16</v>
      </c>
    </row>
    <row r="273" spans="1:6" ht="40.200000000000003" customHeight="1" x14ac:dyDescent="0.3">
      <c r="A273" s="92" t="s">
        <v>322</v>
      </c>
      <c r="B273" s="97">
        <v>5</v>
      </c>
      <c r="C273" s="97">
        <v>3</v>
      </c>
      <c r="D273" s="98" t="s">
        <v>88</v>
      </c>
      <c r="E273" s="99">
        <v>200</v>
      </c>
      <c r="F273" s="100">
        <v>1747829.16</v>
      </c>
    </row>
    <row r="274" spans="1:6" ht="40.200000000000003" customHeight="1" x14ac:dyDescent="0.3">
      <c r="A274" s="92" t="s">
        <v>89</v>
      </c>
      <c r="B274" s="97">
        <v>5</v>
      </c>
      <c r="C274" s="97">
        <v>3</v>
      </c>
      <c r="D274" s="98" t="s">
        <v>90</v>
      </c>
      <c r="E274" s="99" t="s">
        <v>748</v>
      </c>
      <c r="F274" s="100">
        <v>1884806.82</v>
      </c>
    </row>
    <row r="275" spans="1:6" ht="40.200000000000003" customHeight="1" x14ac:dyDescent="0.3">
      <c r="A275" s="92" t="s">
        <v>322</v>
      </c>
      <c r="B275" s="97">
        <v>5</v>
      </c>
      <c r="C275" s="97">
        <v>3</v>
      </c>
      <c r="D275" s="98" t="s">
        <v>90</v>
      </c>
      <c r="E275" s="99">
        <v>200</v>
      </c>
      <c r="F275" s="100">
        <v>1884806.82</v>
      </c>
    </row>
    <row r="276" spans="1:6" ht="40.200000000000003" customHeight="1" x14ac:dyDescent="0.3">
      <c r="A276" s="92" t="s">
        <v>91</v>
      </c>
      <c r="B276" s="97">
        <v>5</v>
      </c>
      <c r="C276" s="97">
        <v>3</v>
      </c>
      <c r="D276" s="98" t="s">
        <v>92</v>
      </c>
      <c r="E276" s="99" t="s">
        <v>748</v>
      </c>
      <c r="F276" s="100">
        <v>199000</v>
      </c>
    </row>
    <row r="277" spans="1:6" ht="40.200000000000003" customHeight="1" x14ac:dyDescent="0.3">
      <c r="A277" s="92" t="s">
        <v>322</v>
      </c>
      <c r="B277" s="97">
        <v>5</v>
      </c>
      <c r="C277" s="97">
        <v>3</v>
      </c>
      <c r="D277" s="98" t="s">
        <v>92</v>
      </c>
      <c r="E277" s="99">
        <v>200</v>
      </c>
      <c r="F277" s="100">
        <v>199000</v>
      </c>
    </row>
    <row r="278" spans="1:6" ht="40.200000000000003" customHeight="1" x14ac:dyDescent="0.3">
      <c r="A278" s="92" t="s">
        <v>93</v>
      </c>
      <c r="B278" s="97">
        <v>5</v>
      </c>
      <c r="C278" s="97">
        <v>3</v>
      </c>
      <c r="D278" s="98" t="s">
        <v>94</v>
      </c>
      <c r="E278" s="99" t="s">
        <v>748</v>
      </c>
      <c r="F278" s="100">
        <v>754985.97</v>
      </c>
    </row>
    <row r="279" spans="1:6" ht="40.200000000000003" customHeight="1" x14ac:dyDescent="0.3">
      <c r="A279" s="92" t="s">
        <v>322</v>
      </c>
      <c r="B279" s="97">
        <v>5</v>
      </c>
      <c r="C279" s="97">
        <v>3</v>
      </c>
      <c r="D279" s="98" t="s">
        <v>94</v>
      </c>
      <c r="E279" s="99">
        <v>200</v>
      </c>
      <c r="F279" s="100">
        <v>754985.97</v>
      </c>
    </row>
    <row r="280" spans="1:6" ht="40.200000000000003" customHeight="1" x14ac:dyDescent="0.3">
      <c r="A280" s="92" t="s">
        <v>95</v>
      </c>
      <c r="B280" s="97">
        <v>5</v>
      </c>
      <c r="C280" s="97">
        <v>3</v>
      </c>
      <c r="D280" s="98" t="s">
        <v>96</v>
      </c>
      <c r="E280" s="99" t="s">
        <v>748</v>
      </c>
      <c r="F280" s="100">
        <v>4550002.04</v>
      </c>
    </row>
    <row r="281" spans="1:6" ht="40.200000000000003" customHeight="1" x14ac:dyDescent="0.3">
      <c r="A281" s="92" t="s">
        <v>322</v>
      </c>
      <c r="B281" s="97">
        <v>5</v>
      </c>
      <c r="C281" s="97">
        <v>3</v>
      </c>
      <c r="D281" s="98" t="s">
        <v>96</v>
      </c>
      <c r="E281" s="99">
        <v>200</v>
      </c>
      <c r="F281" s="100">
        <v>4550002.04</v>
      </c>
    </row>
    <row r="282" spans="1:6" ht="63" customHeight="1" x14ac:dyDescent="0.3">
      <c r="A282" s="92" t="s">
        <v>836</v>
      </c>
      <c r="B282" s="97">
        <v>5</v>
      </c>
      <c r="C282" s="97">
        <v>3</v>
      </c>
      <c r="D282" s="98" t="s">
        <v>837</v>
      </c>
      <c r="E282" s="99" t="s">
        <v>748</v>
      </c>
      <c r="F282" s="100">
        <v>35822.85</v>
      </c>
    </row>
    <row r="283" spans="1:6" ht="62.4" customHeight="1" x14ac:dyDescent="0.3">
      <c r="A283" s="92" t="s">
        <v>852</v>
      </c>
      <c r="B283" s="97">
        <v>5</v>
      </c>
      <c r="C283" s="97">
        <v>3</v>
      </c>
      <c r="D283" s="98" t="s">
        <v>853</v>
      </c>
      <c r="E283" s="99" t="s">
        <v>748</v>
      </c>
      <c r="F283" s="100">
        <v>35822.85</v>
      </c>
    </row>
    <row r="284" spans="1:6" ht="40.200000000000003" customHeight="1" x14ac:dyDescent="0.3">
      <c r="A284" s="92" t="s">
        <v>97</v>
      </c>
      <c r="B284" s="97">
        <v>5</v>
      </c>
      <c r="C284" s="97">
        <v>3</v>
      </c>
      <c r="D284" s="98" t="s">
        <v>98</v>
      </c>
      <c r="E284" s="99" t="s">
        <v>748</v>
      </c>
      <c r="F284" s="100">
        <v>35822.85</v>
      </c>
    </row>
    <row r="285" spans="1:6" ht="40.200000000000003" customHeight="1" x14ac:dyDescent="0.3">
      <c r="A285" s="92" t="s">
        <v>322</v>
      </c>
      <c r="B285" s="97">
        <v>5</v>
      </c>
      <c r="C285" s="97">
        <v>3</v>
      </c>
      <c r="D285" s="98" t="s">
        <v>98</v>
      </c>
      <c r="E285" s="99">
        <v>200</v>
      </c>
      <c r="F285" s="100">
        <v>35822.85</v>
      </c>
    </row>
    <row r="286" spans="1:6" ht="27" customHeight="1" x14ac:dyDescent="0.3">
      <c r="A286" s="92" t="s">
        <v>356</v>
      </c>
      <c r="B286" s="93">
        <v>7</v>
      </c>
      <c r="C286" s="93">
        <v>0</v>
      </c>
      <c r="D286" s="94" t="s">
        <v>748</v>
      </c>
      <c r="E286" s="95" t="s">
        <v>748</v>
      </c>
      <c r="F286" s="96">
        <v>904671098.60000002</v>
      </c>
    </row>
    <row r="287" spans="1:6" ht="24" customHeight="1" x14ac:dyDescent="0.3">
      <c r="A287" s="92" t="s">
        <v>355</v>
      </c>
      <c r="B287" s="97">
        <v>7</v>
      </c>
      <c r="C287" s="97">
        <v>1</v>
      </c>
      <c r="D287" s="98" t="s">
        <v>748</v>
      </c>
      <c r="E287" s="99" t="s">
        <v>748</v>
      </c>
      <c r="F287" s="100">
        <v>353660577.88999999</v>
      </c>
    </row>
    <row r="288" spans="1:6" ht="40.200000000000003" customHeight="1" x14ac:dyDescent="0.3">
      <c r="A288" s="92" t="s">
        <v>99</v>
      </c>
      <c r="B288" s="97">
        <v>7</v>
      </c>
      <c r="C288" s="97">
        <v>1</v>
      </c>
      <c r="D288" s="98" t="s">
        <v>100</v>
      </c>
      <c r="E288" s="99" t="s">
        <v>748</v>
      </c>
      <c r="F288" s="100">
        <v>353660577.88999999</v>
      </c>
    </row>
    <row r="289" spans="1:6" ht="40.200000000000003" customHeight="1" x14ac:dyDescent="0.3">
      <c r="A289" s="92" t="s">
        <v>101</v>
      </c>
      <c r="B289" s="97">
        <v>7</v>
      </c>
      <c r="C289" s="97">
        <v>1</v>
      </c>
      <c r="D289" s="98" t="s">
        <v>102</v>
      </c>
      <c r="E289" s="99" t="s">
        <v>748</v>
      </c>
      <c r="F289" s="100">
        <v>353660577.88999999</v>
      </c>
    </row>
    <row r="290" spans="1:6" ht="105" customHeight="1" x14ac:dyDescent="0.3">
      <c r="A290" s="92" t="s">
        <v>845</v>
      </c>
      <c r="B290" s="97">
        <v>7</v>
      </c>
      <c r="C290" s="97">
        <v>1</v>
      </c>
      <c r="D290" s="98" t="s">
        <v>103</v>
      </c>
      <c r="E290" s="99" t="s">
        <v>748</v>
      </c>
      <c r="F290" s="100">
        <v>204028.3</v>
      </c>
    </row>
    <row r="291" spans="1:6" ht="40.200000000000003" customHeight="1" x14ac:dyDescent="0.3">
      <c r="A291" s="92" t="s">
        <v>330</v>
      </c>
      <c r="B291" s="97">
        <v>7</v>
      </c>
      <c r="C291" s="97">
        <v>1</v>
      </c>
      <c r="D291" s="98" t="s">
        <v>103</v>
      </c>
      <c r="E291" s="99">
        <v>600</v>
      </c>
      <c r="F291" s="100">
        <v>204028.3</v>
      </c>
    </row>
    <row r="292" spans="1:6" ht="190.5" customHeight="1" x14ac:dyDescent="0.3">
      <c r="A292" s="92" t="s">
        <v>846</v>
      </c>
      <c r="B292" s="97">
        <v>7</v>
      </c>
      <c r="C292" s="97">
        <v>1</v>
      </c>
      <c r="D292" s="98" t="s">
        <v>104</v>
      </c>
      <c r="E292" s="99" t="s">
        <v>748</v>
      </c>
      <c r="F292" s="100">
        <v>295800</v>
      </c>
    </row>
    <row r="293" spans="1:6" ht="40.200000000000003" customHeight="1" x14ac:dyDescent="0.3">
      <c r="A293" s="92" t="s">
        <v>330</v>
      </c>
      <c r="B293" s="97">
        <v>7</v>
      </c>
      <c r="C293" s="97">
        <v>1</v>
      </c>
      <c r="D293" s="98" t="s">
        <v>104</v>
      </c>
      <c r="E293" s="99">
        <v>600</v>
      </c>
      <c r="F293" s="100">
        <v>295800</v>
      </c>
    </row>
    <row r="294" spans="1:6" ht="40.200000000000003" customHeight="1" x14ac:dyDescent="0.3">
      <c r="A294" s="92" t="s">
        <v>105</v>
      </c>
      <c r="B294" s="97">
        <v>7</v>
      </c>
      <c r="C294" s="97">
        <v>1</v>
      </c>
      <c r="D294" s="98" t="s">
        <v>106</v>
      </c>
      <c r="E294" s="99" t="s">
        <v>748</v>
      </c>
      <c r="F294" s="100">
        <v>79189.98</v>
      </c>
    </row>
    <row r="295" spans="1:6" ht="40.200000000000003" customHeight="1" x14ac:dyDescent="0.3">
      <c r="A295" s="92" t="s">
        <v>335</v>
      </c>
      <c r="B295" s="97">
        <v>7</v>
      </c>
      <c r="C295" s="97">
        <v>1</v>
      </c>
      <c r="D295" s="98" t="s">
        <v>106</v>
      </c>
      <c r="E295" s="99">
        <v>800</v>
      </c>
      <c r="F295" s="100">
        <v>79189.98</v>
      </c>
    </row>
    <row r="296" spans="1:6" ht="66" customHeight="1" x14ac:dyDescent="0.3">
      <c r="A296" s="92" t="s">
        <v>107</v>
      </c>
      <c r="B296" s="97">
        <v>7</v>
      </c>
      <c r="C296" s="97">
        <v>1</v>
      </c>
      <c r="D296" s="98" t="s">
        <v>108</v>
      </c>
      <c r="E296" s="99" t="s">
        <v>748</v>
      </c>
      <c r="F296" s="100">
        <f>41073505.52+139200</f>
        <v>41212705.520000003</v>
      </c>
    </row>
    <row r="297" spans="1:6" ht="40.200000000000003" customHeight="1" x14ac:dyDescent="0.3">
      <c r="A297" s="92" t="s">
        <v>330</v>
      </c>
      <c r="B297" s="97">
        <v>7</v>
      </c>
      <c r="C297" s="97">
        <v>1</v>
      </c>
      <c r="D297" s="98" t="s">
        <v>108</v>
      </c>
      <c r="E297" s="99">
        <v>600</v>
      </c>
      <c r="F297" s="100">
        <f>41073505.52+139200</f>
        <v>41212705.520000003</v>
      </c>
    </row>
    <row r="298" spans="1:6" ht="40.200000000000003" customHeight="1" x14ac:dyDescent="0.3">
      <c r="A298" s="92" t="s">
        <v>109</v>
      </c>
      <c r="B298" s="97">
        <v>7</v>
      </c>
      <c r="C298" s="97">
        <v>1</v>
      </c>
      <c r="D298" s="98" t="s">
        <v>110</v>
      </c>
      <c r="E298" s="99" t="s">
        <v>748</v>
      </c>
      <c r="F298" s="100">
        <f>1837465.48-139200</f>
        <v>1698265.48</v>
      </c>
    </row>
    <row r="299" spans="1:6" ht="40.200000000000003" customHeight="1" x14ac:dyDescent="0.3">
      <c r="A299" s="92" t="s">
        <v>330</v>
      </c>
      <c r="B299" s="97">
        <v>7</v>
      </c>
      <c r="C299" s="97">
        <v>1</v>
      </c>
      <c r="D299" s="98" t="s">
        <v>110</v>
      </c>
      <c r="E299" s="99">
        <v>600</v>
      </c>
      <c r="F299" s="100">
        <f>1837465.48-139200</f>
        <v>1698265.48</v>
      </c>
    </row>
    <row r="300" spans="1:6" ht="77.400000000000006" customHeight="1" x14ac:dyDescent="0.3">
      <c r="A300" s="92" t="s">
        <v>354</v>
      </c>
      <c r="B300" s="97">
        <v>7</v>
      </c>
      <c r="C300" s="97">
        <v>1</v>
      </c>
      <c r="D300" s="98" t="s">
        <v>111</v>
      </c>
      <c r="E300" s="99" t="s">
        <v>748</v>
      </c>
      <c r="F300" s="100">
        <v>305670600</v>
      </c>
    </row>
    <row r="301" spans="1:6" ht="40.200000000000003" customHeight="1" x14ac:dyDescent="0.3">
      <c r="A301" s="92" t="s">
        <v>330</v>
      </c>
      <c r="B301" s="97">
        <v>7</v>
      </c>
      <c r="C301" s="97">
        <v>1</v>
      </c>
      <c r="D301" s="98" t="s">
        <v>111</v>
      </c>
      <c r="E301" s="99">
        <v>600</v>
      </c>
      <c r="F301" s="100">
        <v>305670600</v>
      </c>
    </row>
    <row r="302" spans="1:6" ht="40.200000000000003" customHeight="1" x14ac:dyDescent="0.3">
      <c r="A302" s="92" t="s">
        <v>112</v>
      </c>
      <c r="B302" s="97">
        <v>7</v>
      </c>
      <c r="C302" s="97">
        <v>1</v>
      </c>
      <c r="D302" s="98" t="s">
        <v>113</v>
      </c>
      <c r="E302" s="99" t="s">
        <v>748</v>
      </c>
      <c r="F302" s="100">
        <v>989988.61</v>
      </c>
    </row>
    <row r="303" spans="1:6" ht="40.200000000000003" customHeight="1" x14ac:dyDescent="0.3">
      <c r="A303" s="92" t="s">
        <v>330</v>
      </c>
      <c r="B303" s="97">
        <v>7</v>
      </c>
      <c r="C303" s="97">
        <v>1</v>
      </c>
      <c r="D303" s="98" t="s">
        <v>113</v>
      </c>
      <c r="E303" s="99">
        <v>600</v>
      </c>
      <c r="F303" s="100">
        <v>989988.61</v>
      </c>
    </row>
    <row r="304" spans="1:6" ht="23.4" customHeight="1" x14ac:dyDescent="0.3">
      <c r="A304" s="92" t="s">
        <v>114</v>
      </c>
      <c r="B304" s="97">
        <v>7</v>
      </c>
      <c r="C304" s="97">
        <v>1</v>
      </c>
      <c r="D304" s="98" t="s">
        <v>115</v>
      </c>
      <c r="E304" s="99" t="s">
        <v>748</v>
      </c>
      <c r="F304" s="100">
        <v>2995000</v>
      </c>
    </row>
    <row r="305" spans="1:6" ht="40.200000000000003" customHeight="1" x14ac:dyDescent="0.3">
      <c r="A305" s="92" t="s">
        <v>330</v>
      </c>
      <c r="B305" s="97">
        <v>7</v>
      </c>
      <c r="C305" s="97">
        <v>1</v>
      </c>
      <c r="D305" s="98" t="s">
        <v>115</v>
      </c>
      <c r="E305" s="99">
        <v>600</v>
      </c>
      <c r="F305" s="100">
        <v>2995000</v>
      </c>
    </row>
    <row r="306" spans="1:6" ht="105.6" customHeight="1" x14ac:dyDescent="0.3">
      <c r="A306" s="92" t="s">
        <v>847</v>
      </c>
      <c r="B306" s="97">
        <v>7</v>
      </c>
      <c r="C306" s="97">
        <v>1</v>
      </c>
      <c r="D306" s="98" t="s">
        <v>116</v>
      </c>
      <c r="E306" s="99" t="s">
        <v>748</v>
      </c>
      <c r="F306" s="100">
        <v>515000</v>
      </c>
    </row>
    <row r="307" spans="1:6" ht="40.200000000000003" customHeight="1" x14ac:dyDescent="0.3">
      <c r="A307" s="92" t="s">
        <v>330</v>
      </c>
      <c r="B307" s="97">
        <v>7</v>
      </c>
      <c r="C307" s="97">
        <v>1</v>
      </c>
      <c r="D307" s="98" t="s">
        <v>116</v>
      </c>
      <c r="E307" s="99">
        <v>600</v>
      </c>
      <c r="F307" s="100">
        <v>515000</v>
      </c>
    </row>
    <row r="308" spans="1:6" ht="40.200000000000003" customHeight="1" x14ac:dyDescent="0.3">
      <c r="A308" s="92" t="s">
        <v>353</v>
      </c>
      <c r="B308" s="97">
        <v>7</v>
      </c>
      <c r="C308" s="97">
        <v>2</v>
      </c>
      <c r="D308" s="98" t="s">
        <v>748</v>
      </c>
      <c r="E308" s="99" t="s">
        <v>748</v>
      </c>
      <c r="F308" s="100">
        <v>516717665.09999996</v>
      </c>
    </row>
    <row r="309" spans="1:6" ht="40.200000000000003" customHeight="1" x14ac:dyDescent="0.3">
      <c r="A309" s="92" t="s">
        <v>99</v>
      </c>
      <c r="B309" s="97">
        <v>7</v>
      </c>
      <c r="C309" s="97">
        <v>2</v>
      </c>
      <c r="D309" s="98" t="s">
        <v>100</v>
      </c>
      <c r="E309" s="99" t="s">
        <v>748</v>
      </c>
      <c r="F309" s="100">
        <v>516717665.09999996</v>
      </c>
    </row>
    <row r="310" spans="1:6" ht="47.4" customHeight="1" x14ac:dyDescent="0.3">
      <c r="A310" s="92" t="s">
        <v>117</v>
      </c>
      <c r="B310" s="97">
        <v>7</v>
      </c>
      <c r="C310" s="97">
        <v>2</v>
      </c>
      <c r="D310" s="98" t="s">
        <v>118</v>
      </c>
      <c r="E310" s="99" t="s">
        <v>748</v>
      </c>
      <c r="F310" s="100">
        <v>409833700.30000001</v>
      </c>
    </row>
    <row r="311" spans="1:6" ht="109.95" customHeight="1" x14ac:dyDescent="0.3">
      <c r="A311" s="92" t="s">
        <v>845</v>
      </c>
      <c r="B311" s="97">
        <v>7</v>
      </c>
      <c r="C311" s="97">
        <v>2</v>
      </c>
      <c r="D311" s="98" t="s">
        <v>119</v>
      </c>
      <c r="E311" s="99" t="s">
        <v>748</v>
      </c>
      <c r="F311" s="100">
        <v>122128.82</v>
      </c>
    </row>
    <row r="312" spans="1:6" ht="40.200000000000003" customHeight="1" x14ac:dyDescent="0.3">
      <c r="A312" s="92" t="s">
        <v>330</v>
      </c>
      <c r="B312" s="97">
        <v>7</v>
      </c>
      <c r="C312" s="97">
        <v>2</v>
      </c>
      <c r="D312" s="98" t="s">
        <v>119</v>
      </c>
      <c r="E312" s="99">
        <v>600</v>
      </c>
      <c r="F312" s="100">
        <v>122128.82</v>
      </c>
    </row>
    <row r="313" spans="1:6" ht="40.200000000000003" customHeight="1" x14ac:dyDescent="0.3">
      <c r="A313" s="92" t="s">
        <v>120</v>
      </c>
      <c r="B313" s="97">
        <v>7</v>
      </c>
      <c r="C313" s="97">
        <v>2</v>
      </c>
      <c r="D313" s="98" t="s">
        <v>121</v>
      </c>
      <c r="E313" s="99" t="s">
        <v>748</v>
      </c>
      <c r="F313" s="100">
        <v>35290.019999999997</v>
      </c>
    </row>
    <row r="314" spans="1:6" ht="40.200000000000003" customHeight="1" x14ac:dyDescent="0.3">
      <c r="A314" s="92" t="s">
        <v>335</v>
      </c>
      <c r="B314" s="97">
        <v>7</v>
      </c>
      <c r="C314" s="97">
        <v>2</v>
      </c>
      <c r="D314" s="98" t="s">
        <v>121</v>
      </c>
      <c r="E314" s="99">
        <v>800</v>
      </c>
      <c r="F314" s="100">
        <v>35290.019999999997</v>
      </c>
    </row>
    <row r="315" spans="1:6" ht="54.6" customHeight="1" x14ac:dyDescent="0.3">
      <c r="A315" s="92" t="s">
        <v>122</v>
      </c>
      <c r="B315" s="97">
        <v>7</v>
      </c>
      <c r="C315" s="97">
        <v>2</v>
      </c>
      <c r="D315" s="98" t="s">
        <v>123</v>
      </c>
      <c r="E315" s="99" t="s">
        <v>748</v>
      </c>
      <c r="F315" s="100">
        <v>36906530.109999999</v>
      </c>
    </row>
    <row r="316" spans="1:6" ht="40.200000000000003" customHeight="1" x14ac:dyDescent="0.3">
      <c r="A316" s="92" t="s">
        <v>330</v>
      </c>
      <c r="B316" s="97">
        <v>7</v>
      </c>
      <c r="C316" s="97">
        <v>2</v>
      </c>
      <c r="D316" s="98" t="s">
        <v>123</v>
      </c>
      <c r="E316" s="99">
        <v>600</v>
      </c>
      <c r="F316" s="100">
        <v>36906530.109999999</v>
      </c>
    </row>
    <row r="317" spans="1:6" ht="40.200000000000003" customHeight="1" x14ac:dyDescent="0.3">
      <c r="A317" s="92" t="s">
        <v>124</v>
      </c>
      <c r="B317" s="97">
        <v>7</v>
      </c>
      <c r="C317" s="97">
        <v>2</v>
      </c>
      <c r="D317" s="98" t="s">
        <v>125</v>
      </c>
      <c r="E317" s="99" t="s">
        <v>748</v>
      </c>
      <c r="F317" s="100">
        <v>45800</v>
      </c>
    </row>
    <row r="318" spans="1:6" ht="40.200000000000003" customHeight="1" x14ac:dyDescent="0.3">
      <c r="A318" s="92" t="s">
        <v>330</v>
      </c>
      <c r="B318" s="97">
        <v>7</v>
      </c>
      <c r="C318" s="97">
        <v>2</v>
      </c>
      <c r="D318" s="98" t="s">
        <v>125</v>
      </c>
      <c r="E318" s="99">
        <v>600</v>
      </c>
      <c r="F318" s="100">
        <v>45800</v>
      </c>
    </row>
    <row r="319" spans="1:6" ht="135" customHeight="1" x14ac:dyDescent="0.3">
      <c r="A319" s="92" t="s">
        <v>848</v>
      </c>
      <c r="B319" s="97">
        <v>7</v>
      </c>
      <c r="C319" s="97">
        <v>2</v>
      </c>
      <c r="D319" s="98" t="s">
        <v>126</v>
      </c>
      <c r="E319" s="99" t="s">
        <v>748</v>
      </c>
      <c r="F319" s="100">
        <f>368390726.16+1301462.64</f>
        <v>369692188.80000001</v>
      </c>
    </row>
    <row r="320" spans="1:6" ht="40.200000000000003" customHeight="1" x14ac:dyDescent="0.3">
      <c r="A320" s="92" t="s">
        <v>330</v>
      </c>
      <c r="B320" s="97">
        <v>7</v>
      </c>
      <c r="C320" s="97">
        <v>2</v>
      </c>
      <c r="D320" s="98" t="s">
        <v>126</v>
      </c>
      <c r="E320" s="99">
        <v>600</v>
      </c>
      <c r="F320" s="100">
        <f>368390726.16+1301462.64</f>
        <v>369692188.80000001</v>
      </c>
    </row>
    <row r="321" spans="1:6" ht="40.200000000000003" customHeight="1" x14ac:dyDescent="0.3">
      <c r="A321" s="92" t="s">
        <v>127</v>
      </c>
      <c r="B321" s="97">
        <v>7</v>
      </c>
      <c r="C321" s="97">
        <v>2</v>
      </c>
      <c r="D321" s="98" t="s">
        <v>128</v>
      </c>
      <c r="E321" s="99" t="s">
        <v>748</v>
      </c>
      <c r="F321" s="100">
        <v>1703475</v>
      </c>
    </row>
    <row r="322" spans="1:6" ht="40.200000000000003" customHeight="1" x14ac:dyDescent="0.3">
      <c r="A322" s="92" t="s">
        <v>330</v>
      </c>
      <c r="B322" s="97">
        <v>7</v>
      </c>
      <c r="C322" s="97">
        <v>2</v>
      </c>
      <c r="D322" s="98" t="s">
        <v>128</v>
      </c>
      <c r="E322" s="99">
        <v>600</v>
      </c>
      <c r="F322" s="100">
        <v>1703475</v>
      </c>
    </row>
    <row r="323" spans="1:6" ht="40.200000000000003" customHeight="1" x14ac:dyDescent="0.3">
      <c r="A323" s="92" t="s">
        <v>129</v>
      </c>
      <c r="B323" s="97">
        <v>7</v>
      </c>
      <c r="C323" s="97">
        <v>2</v>
      </c>
      <c r="D323" s="98" t="s">
        <v>130</v>
      </c>
      <c r="E323" s="99" t="s">
        <v>748</v>
      </c>
      <c r="F323" s="100">
        <v>1000</v>
      </c>
    </row>
    <row r="324" spans="1:6" ht="40.200000000000003" customHeight="1" x14ac:dyDescent="0.3">
      <c r="A324" s="92" t="s">
        <v>330</v>
      </c>
      <c r="B324" s="97">
        <v>7</v>
      </c>
      <c r="C324" s="97">
        <v>2</v>
      </c>
      <c r="D324" s="98" t="s">
        <v>130</v>
      </c>
      <c r="E324" s="99">
        <v>600</v>
      </c>
      <c r="F324" s="100">
        <v>1000</v>
      </c>
    </row>
    <row r="325" spans="1:6" ht="40.200000000000003" customHeight="1" x14ac:dyDescent="0.3">
      <c r="A325" s="92" t="s">
        <v>882</v>
      </c>
      <c r="B325" s="97">
        <v>7</v>
      </c>
      <c r="C325" s="97">
        <v>2</v>
      </c>
      <c r="D325" s="98" t="s">
        <v>131</v>
      </c>
      <c r="E325" s="99" t="s">
        <v>748</v>
      </c>
      <c r="F325" s="100">
        <v>679843</v>
      </c>
    </row>
    <row r="326" spans="1:6" ht="40.200000000000003" customHeight="1" x14ac:dyDescent="0.3">
      <c r="A326" s="92" t="s">
        <v>330</v>
      </c>
      <c r="B326" s="97">
        <v>7</v>
      </c>
      <c r="C326" s="97">
        <v>2</v>
      </c>
      <c r="D326" s="98" t="s">
        <v>131</v>
      </c>
      <c r="E326" s="99">
        <v>600</v>
      </c>
      <c r="F326" s="100">
        <v>679843</v>
      </c>
    </row>
    <row r="327" spans="1:6" ht="40.200000000000003" customHeight="1" x14ac:dyDescent="0.3">
      <c r="A327" s="92" t="s">
        <v>883</v>
      </c>
      <c r="B327" s="97">
        <v>7</v>
      </c>
      <c r="C327" s="97">
        <v>2</v>
      </c>
      <c r="D327" s="98" t="s">
        <v>132</v>
      </c>
      <c r="E327" s="99" t="s">
        <v>748</v>
      </c>
      <c r="F327" s="100">
        <v>1878907.19</v>
      </c>
    </row>
    <row r="328" spans="1:6" ht="40.200000000000003" customHeight="1" x14ac:dyDescent="0.3">
      <c r="A328" s="92" t="s">
        <v>330</v>
      </c>
      <c r="B328" s="97">
        <v>7</v>
      </c>
      <c r="C328" s="97">
        <v>2</v>
      </c>
      <c r="D328" s="98" t="s">
        <v>132</v>
      </c>
      <c r="E328" s="99">
        <v>600</v>
      </c>
      <c r="F328" s="100">
        <v>1878907.19</v>
      </c>
    </row>
    <row r="329" spans="1:6" ht="54" customHeight="1" x14ac:dyDescent="0.3">
      <c r="A329" s="92" t="s">
        <v>133</v>
      </c>
      <c r="B329" s="97">
        <v>7</v>
      </c>
      <c r="C329" s="97">
        <v>2</v>
      </c>
      <c r="D329" s="98" t="s">
        <v>134</v>
      </c>
      <c r="E329" s="99" t="s">
        <v>748</v>
      </c>
      <c r="F329" s="100">
        <v>70000</v>
      </c>
    </row>
    <row r="330" spans="1:6" ht="40.200000000000003" customHeight="1" x14ac:dyDescent="0.3">
      <c r="A330" s="92" t="s">
        <v>330</v>
      </c>
      <c r="B330" s="97">
        <v>7</v>
      </c>
      <c r="C330" s="97">
        <v>2</v>
      </c>
      <c r="D330" s="98" t="s">
        <v>134</v>
      </c>
      <c r="E330" s="99">
        <v>600</v>
      </c>
      <c r="F330" s="100">
        <v>70000</v>
      </c>
    </row>
    <row r="331" spans="1:6" ht="40.200000000000003" customHeight="1" x14ac:dyDescent="0.3">
      <c r="A331" s="92" t="s">
        <v>135</v>
      </c>
      <c r="B331" s="97">
        <v>7</v>
      </c>
      <c r="C331" s="97">
        <v>2</v>
      </c>
      <c r="D331" s="98" t="s">
        <v>136</v>
      </c>
      <c r="E331" s="99" t="s">
        <v>748</v>
      </c>
      <c r="F331" s="100">
        <v>106883964.80000001</v>
      </c>
    </row>
    <row r="332" spans="1:6" ht="109.2" customHeight="1" x14ac:dyDescent="0.3">
      <c r="A332" s="92" t="s">
        <v>845</v>
      </c>
      <c r="B332" s="97">
        <v>7</v>
      </c>
      <c r="C332" s="97">
        <v>2</v>
      </c>
      <c r="D332" s="98" t="s">
        <v>137</v>
      </c>
      <c r="E332" s="99" t="s">
        <v>748</v>
      </c>
      <c r="F332" s="100">
        <v>801889</v>
      </c>
    </row>
    <row r="333" spans="1:6" ht="40.200000000000003" customHeight="1" x14ac:dyDescent="0.3">
      <c r="A333" s="92" t="s">
        <v>330</v>
      </c>
      <c r="B333" s="97">
        <v>7</v>
      </c>
      <c r="C333" s="97">
        <v>2</v>
      </c>
      <c r="D333" s="98" t="s">
        <v>137</v>
      </c>
      <c r="E333" s="99">
        <v>600</v>
      </c>
      <c r="F333" s="100">
        <v>801889</v>
      </c>
    </row>
    <row r="334" spans="1:6" ht="52.95" customHeight="1" x14ac:dyDescent="0.3">
      <c r="A334" s="92" t="s">
        <v>138</v>
      </c>
      <c r="B334" s="97">
        <v>7</v>
      </c>
      <c r="C334" s="97">
        <v>2</v>
      </c>
      <c r="D334" s="98" t="s">
        <v>139</v>
      </c>
      <c r="E334" s="99" t="s">
        <v>748</v>
      </c>
      <c r="F334" s="100">
        <v>3600</v>
      </c>
    </row>
    <row r="335" spans="1:6" ht="40.200000000000003" customHeight="1" x14ac:dyDescent="0.3">
      <c r="A335" s="92" t="s">
        <v>335</v>
      </c>
      <c r="B335" s="97">
        <v>7</v>
      </c>
      <c r="C335" s="97">
        <v>2</v>
      </c>
      <c r="D335" s="98" t="s">
        <v>139</v>
      </c>
      <c r="E335" s="99">
        <v>800</v>
      </c>
      <c r="F335" s="100">
        <v>3600</v>
      </c>
    </row>
    <row r="336" spans="1:6" ht="52.95" customHeight="1" x14ac:dyDescent="0.3">
      <c r="A336" s="92" t="s">
        <v>140</v>
      </c>
      <c r="B336" s="97">
        <v>7</v>
      </c>
      <c r="C336" s="97">
        <v>2</v>
      </c>
      <c r="D336" s="98" t="s">
        <v>141</v>
      </c>
      <c r="E336" s="99" t="s">
        <v>748</v>
      </c>
      <c r="F336" s="100">
        <v>71608018.840000004</v>
      </c>
    </row>
    <row r="337" spans="1:6" ht="52.2" customHeight="1" x14ac:dyDescent="0.3">
      <c r="A337" s="92" t="s">
        <v>330</v>
      </c>
      <c r="B337" s="97">
        <v>7</v>
      </c>
      <c r="C337" s="97">
        <v>2</v>
      </c>
      <c r="D337" s="98" t="s">
        <v>141</v>
      </c>
      <c r="E337" s="99">
        <v>600</v>
      </c>
      <c r="F337" s="100">
        <v>71608018.840000004</v>
      </c>
    </row>
    <row r="338" spans="1:6" ht="66" customHeight="1" x14ac:dyDescent="0.3">
      <c r="A338" s="92" t="s">
        <v>142</v>
      </c>
      <c r="B338" s="97">
        <v>7</v>
      </c>
      <c r="C338" s="97">
        <v>2</v>
      </c>
      <c r="D338" s="98" t="s">
        <v>143</v>
      </c>
      <c r="E338" s="99" t="s">
        <v>748</v>
      </c>
      <c r="F338" s="100">
        <v>24741072.120000001</v>
      </c>
    </row>
    <row r="339" spans="1:6" ht="40.200000000000003" customHeight="1" x14ac:dyDescent="0.3">
      <c r="A339" s="92" t="s">
        <v>330</v>
      </c>
      <c r="B339" s="97">
        <v>7</v>
      </c>
      <c r="C339" s="97">
        <v>2</v>
      </c>
      <c r="D339" s="98" t="s">
        <v>143</v>
      </c>
      <c r="E339" s="99">
        <v>600</v>
      </c>
      <c r="F339" s="100">
        <v>24741072.120000001</v>
      </c>
    </row>
    <row r="340" spans="1:6" ht="140.25" customHeight="1" x14ac:dyDescent="0.3">
      <c r="A340" s="92" t="s">
        <v>848</v>
      </c>
      <c r="B340" s="97">
        <v>7</v>
      </c>
      <c r="C340" s="97">
        <v>2</v>
      </c>
      <c r="D340" s="98" t="s">
        <v>144</v>
      </c>
      <c r="E340" s="99" t="s">
        <v>748</v>
      </c>
      <c r="F340" s="100">
        <f>8384973.84-1301462.64</f>
        <v>7083511.2000000002</v>
      </c>
    </row>
    <row r="341" spans="1:6" ht="40.200000000000003" customHeight="1" x14ac:dyDescent="0.3">
      <c r="A341" s="92" t="s">
        <v>330</v>
      </c>
      <c r="B341" s="97">
        <v>7</v>
      </c>
      <c r="C341" s="97">
        <v>2</v>
      </c>
      <c r="D341" s="98" t="s">
        <v>144</v>
      </c>
      <c r="E341" s="99">
        <v>600</v>
      </c>
      <c r="F341" s="100">
        <f>8384973.84-1301462.64</f>
        <v>7083511.2000000002</v>
      </c>
    </row>
    <row r="342" spans="1:6" ht="40.200000000000003" customHeight="1" x14ac:dyDescent="0.3">
      <c r="A342" s="92" t="s">
        <v>145</v>
      </c>
      <c r="B342" s="97">
        <v>7</v>
      </c>
      <c r="C342" s="97">
        <v>2</v>
      </c>
      <c r="D342" s="98" t="s">
        <v>146</v>
      </c>
      <c r="E342" s="99" t="s">
        <v>748</v>
      </c>
      <c r="F342" s="100">
        <v>141000</v>
      </c>
    </row>
    <row r="343" spans="1:6" ht="40.200000000000003" customHeight="1" x14ac:dyDescent="0.3">
      <c r="A343" s="92" t="s">
        <v>330</v>
      </c>
      <c r="B343" s="97">
        <v>7</v>
      </c>
      <c r="C343" s="97">
        <v>2</v>
      </c>
      <c r="D343" s="98" t="s">
        <v>146</v>
      </c>
      <c r="E343" s="99">
        <v>600</v>
      </c>
      <c r="F343" s="100">
        <v>141000</v>
      </c>
    </row>
    <row r="344" spans="1:6" ht="40.200000000000003" customHeight="1" x14ac:dyDescent="0.3">
      <c r="A344" s="92" t="s">
        <v>147</v>
      </c>
      <c r="B344" s="97">
        <v>7</v>
      </c>
      <c r="C344" s="97">
        <v>2</v>
      </c>
      <c r="D344" s="98" t="s">
        <v>148</v>
      </c>
      <c r="E344" s="99" t="s">
        <v>748</v>
      </c>
      <c r="F344" s="100">
        <v>1111111</v>
      </c>
    </row>
    <row r="345" spans="1:6" ht="40.200000000000003" customHeight="1" x14ac:dyDescent="0.3">
      <c r="A345" s="92" t="s">
        <v>330</v>
      </c>
      <c r="B345" s="97">
        <v>7</v>
      </c>
      <c r="C345" s="97">
        <v>2</v>
      </c>
      <c r="D345" s="98" t="s">
        <v>148</v>
      </c>
      <c r="E345" s="99">
        <v>600</v>
      </c>
      <c r="F345" s="100">
        <v>1111111</v>
      </c>
    </row>
    <row r="346" spans="1:6" ht="40.200000000000003" customHeight="1" x14ac:dyDescent="0.3">
      <c r="A346" s="92" t="s">
        <v>149</v>
      </c>
      <c r="B346" s="97">
        <v>7</v>
      </c>
      <c r="C346" s="97">
        <v>2</v>
      </c>
      <c r="D346" s="98" t="s">
        <v>150</v>
      </c>
      <c r="E346" s="99" t="s">
        <v>748</v>
      </c>
      <c r="F346" s="100">
        <v>20000</v>
      </c>
    </row>
    <row r="347" spans="1:6" ht="40.200000000000003" customHeight="1" x14ac:dyDescent="0.3">
      <c r="A347" s="92" t="s">
        <v>330</v>
      </c>
      <c r="B347" s="97">
        <v>7</v>
      </c>
      <c r="C347" s="97">
        <v>2</v>
      </c>
      <c r="D347" s="98" t="s">
        <v>150</v>
      </c>
      <c r="E347" s="99">
        <v>600</v>
      </c>
      <c r="F347" s="100">
        <v>20000</v>
      </c>
    </row>
    <row r="348" spans="1:6" ht="40.200000000000003" customHeight="1" x14ac:dyDescent="0.3">
      <c r="A348" s="92" t="s">
        <v>151</v>
      </c>
      <c r="B348" s="97">
        <v>7</v>
      </c>
      <c r="C348" s="97">
        <v>2</v>
      </c>
      <c r="D348" s="98" t="s">
        <v>152</v>
      </c>
      <c r="E348" s="99" t="s">
        <v>748</v>
      </c>
      <c r="F348" s="100">
        <v>47300</v>
      </c>
    </row>
    <row r="349" spans="1:6" ht="40.200000000000003" customHeight="1" x14ac:dyDescent="0.3">
      <c r="A349" s="92" t="s">
        <v>330</v>
      </c>
      <c r="B349" s="97">
        <v>7</v>
      </c>
      <c r="C349" s="97">
        <v>2</v>
      </c>
      <c r="D349" s="98" t="s">
        <v>152</v>
      </c>
      <c r="E349" s="99">
        <v>600</v>
      </c>
      <c r="F349" s="100">
        <v>47300</v>
      </c>
    </row>
    <row r="350" spans="1:6" ht="40.200000000000003" customHeight="1" x14ac:dyDescent="0.3">
      <c r="A350" s="92" t="s">
        <v>153</v>
      </c>
      <c r="B350" s="97">
        <v>7</v>
      </c>
      <c r="C350" s="97">
        <v>2</v>
      </c>
      <c r="D350" s="98" t="s">
        <v>154</v>
      </c>
      <c r="E350" s="99" t="s">
        <v>748</v>
      </c>
      <c r="F350" s="100">
        <v>10000</v>
      </c>
    </row>
    <row r="351" spans="1:6" ht="40.200000000000003" customHeight="1" x14ac:dyDescent="0.3">
      <c r="A351" s="92" t="s">
        <v>330</v>
      </c>
      <c r="B351" s="97">
        <v>7</v>
      </c>
      <c r="C351" s="97">
        <v>2</v>
      </c>
      <c r="D351" s="98" t="s">
        <v>154</v>
      </c>
      <c r="E351" s="99">
        <v>600</v>
      </c>
      <c r="F351" s="100">
        <v>10000</v>
      </c>
    </row>
    <row r="352" spans="1:6" ht="40.200000000000003" customHeight="1" x14ac:dyDescent="0.3">
      <c r="A352" s="92" t="s">
        <v>155</v>
      </c>
      <c r="B352" s="97">
        <v>7</v>
      </c>
      <c r="C352" s="97">
        <v>2</v>
      </c>
      <c r="D352" s="98" t="s">
        <v>156</v>
      </c>
      <c r="E352" s="99" t="s">
        <v>748</v>
      </c>
      <c r="F352" s="100">
        <v>5000</v>
      </c>
    </row>
    <row r="353" spans="1:6" ht="40.200000000000003" customHeight="1" x14ac:dyDescent="0.3">
      <c r="A353" s="92" t="s">
        <v>330</v>
      </c>
      <c r="B353" s="97">
        <v>7</v>
      </c>
      <c r="C353" s="97">
        <v>2</v>
      </c>
      <c r="D353" s="98" t="s">
        <v>156</v>
      </c>
      <c r="E353" s="99">
        <v>600</v>
      </c>
      <c r="F353" s="100">
        <v>5000</v>
      </c>
    </row>
    <row r="354" spans="1:6" ht="40.200000000000003" customHeight="1" x14ac:dyDescent="0.3">
      <c r="A354" s="92" t="s">
        <v>157</v>
      </c>
      <c r="B354" s="97">
        <v>7</v>
      </c>
      <c r="C354" s="97">
        <v>2</v>
      </c>
      <c r="D354" s="98" t="s">
        <v>158</v>
      </c>
      <c r="E354" s="99" t="s">
        <v>748</v>
      </c>
      <c r="F354" s="100">
        <v>10000</v>
      </c>
    </row>
    <row r="355" spans="1:6" ht="40.200000000000003" customHeight="1" x14ac:dyDescent="0.3">
      <c r="A355" s="92" t="s">
        <v>330</v>
      </c>
      <c r="B355" s="97">
        <v>7</v>
      </c>
      <c r="C355" s="97">
        <v>2</v>
      </c>
      <c r="D355" s="98" t="s">
        <v>158</v>
      </c>
      <c r="E355" s="99">
        <v>600</v>
      </c>
      <c r="F355" s="100">
        <v>10000</v>
      </c>
    </row>
    <row r="356" spans="1:6" ht="40.200000000000003" customHeight="1" x14ac:dyDescent="0.3">
      <c r="A356" s="92" t="s">
        <v>352</v>
      </c>
      <c r="B356" s="97">
        <v>7</v>
      </c>
      <c r="C356" s="97">
        <v>7</v>
      </c>
      <c r="D356" s="98" t="s">
        <v>748</v>
      </c>
      <c r="E356" s="99" t="s">
        <v>748</v>
      </c>
      <c r="F356" s="100">
        <v>4056863.45</v>
      </c>
    </row>
    <row r="357" spans="1:6" ht="40.200000000000003" customHeight="1" x14ac:dyDescent="0.3">
      <c r="A357" s="92" t="s">
        <v>99</v>
      </c>
      <c r="B357" s="97">
        <v>7</v>
      </c>
      <c r="C357" s="97">
        <v>7</v>
      </c>
      <c r="D357" s="98" t="s">
        <v>100</v>
      </c>
      <c r="E357" s="99" t="s">
        <v>748</v>
      </c>
      <c r="F357" s="100">
        <v>3567569.42</v>
      </c>
    </row>
    <row r="358" spans="1:6" ht="40.200000000000003" customHeight="1" x14ac:dyDescent="0.3">
      <c r="A358" s="92" t="s">
        <v>351</v>
      </c>
      <c r="B358" s="97">
        <v>7</v>
      </c>
      <c r="C358" s="97">
        <v>7</v>
      </c>
      <c r="D358" s="98" t="s">
        <v>159</v>
      </c>
      <c r="E358" s="99" t="s">
        <v>748</v>
      </c>
      <c r="F358" s="100">
        <v>3567569.42</v>
      </c>
    </row>
    <row r="359" spans="1:6" ht="111" customHeight="1" x14ac:dyDescent="0.3">
      <c r="A359" s="92" t="s">
        <v>849</v>
      </c>
      <c r="B359" s="97">
        <v>7</v>
      </c>
      <c r="C359" s="97">
        <v>7</v>
      </c>
      <c r="D359" s="98" t="s">
        <v>160</v>
      </c>
      <c r="E359" s="99" t="s">
        <v>748</v>
      </c>
      <c r="F359" s="100">
        <v>1302100</v>
      </c>
    </row>
    <row r="360" spans="1:6" ht="40.200000000000003" customHeight="1" x14ac:dyDescent="0.3">
      <c r="A360" s="92" t="s">
        <v>330</v>
      </c>
      <c r="B360" s="97">
        <v>7</v>
      </c>
      <c r="C360" s="97">
        <v>7</v>
      </c>
      <c r="D360" s="98" t="s">
        <v>160</v>
      </c>
      <c r="E360" s="99">
        <v>600</v>
      </c>
      <c r="F360" s="100">
        <v>1302100</v>
      </c>
    </row>
    <row r="361" spans="1:6" ht="40.200000000000003" customHeight="1" x14ac:dyDescent="0.3">
      <c r="A361" s="92" t="s">
        <v>161</v>
      </c>
      <c r="B361" s="97">
        <v>7</v>
      </c>
      <c r="C361" s="97">
        <v>7</v>
      </c>
      <c r="D361" s="98" t="s">
        <v>162</v>
      </c>
      <c r="E361" s="99" t="s">
        <v>748</v>
      </c>
      <c r="F361" s="100">
        <v>236669.42</v>
      </c>
    </row>
    <row r="362" spans="1:6" ht="40.200000000000003" customHeight="1" x14ac:dyDescent="0.3">
      <c r="A362" s="92" t="s">
        <v>330</v>
      </c>
      <c r="B362" s="97">
        <v>7</v>
      </c>
      <c r="C362" s="97">
        <v>7</v>
      </c>
      <c r="D362" s="98" t="s">
        <v>162</v>
      </c>
      <c r="E362" s="99">
        <v>600</v>
      </c>
      <c r="F362" s="100">
        <v>236669.42</v>
      </c>
    </row>
    <row r="363" spans="1:6" ht="40.200000000000003" customHeight="1" x14ac:dyDescent="0.3">
      <c r="A363" s="92" t="s">
        <v>163</v>
      </c>
      <c r="B363" s="97">
        <v>7</v>
      </c>
      <c r="C363" s="97">
        <v>7</v>
      </c>
      <c r="D363" s="98" t="s">
        <v>164</v>
      </c>
      <c r="E363" s="99" t="s">
        <v>748</v>
      </c>
      <c r="F363" s="100">
        <v>1394030</v>
      </c>
    </row>
    <row r="364" spans="1:6" ht="40.200000000000003" customHeight="1" x14ac:dyDescent="0.3">
      <c r="A364" s="92" t="s">
        <v>330</v>
      </c>
      <c r="B364" s="97">
        <v>7</v>
      </c>
      <c r="C364" s="97">
        <v>7</v>
      </c>
      <c r="D364" s="98" t="s">
        <v>164</v>
      </c>
      <c r="E364" s="99">
        <v>600</v>
      </c>
      <c r="F364" s="100">
        <v>1394030</v>
      </c>
    </row>
    <row r="365" spans="1:6" ht="76.95" customHeight="1" x14ac:dyDescent="0.3">
      <c r="A365" s="92" t="s">
        <v>165</v>
      </c>
      <c r="B365" s="97">
        <v>7</v>
      </c>
      <c r="C365" s="97">
        <v>7</v>
      </c>
      <c r="D365" s="98" t="s">
        <v>166</v>
      </c>
      <c r="E365" s="99" t="s">
        <v>748</v>
      </c>
      <c r="F365" s="100">
        <v>229770</v>
      </c>
    </row>
    <row r="366" spans="1:6" ht="40.200000000000003" customHeight="1" x14ac:dyDescent="0.3">
      <c r="A366" s="92" t="s">
        <v>330</v>
      </c>
      <c r="B366" s="97">
        <v>7</v>
      </c>
      <c r="C366" s="97">
        <v>7</v>
      </c>
      <c r="D366" s="98" t="s">
        <v>166</v>
      </c>
      <c r="E366" s="99">
        <v>600</v>
      </c>
      <c r="F366" s="100">
        <v>229770</v>
      </c>
    </row>
    <row r="367" spans="1:6" ht="40.200000000000003" customHeight="1" x14ac:dyDescent="0.3">
      <c r="A367" s="92" t="s">
        <v>167</v>
      </c>
      <c r="B367" s="97">
        <v>7</v>
      </c>
      <c r="C367" s="97">
        <v>7</v>
      </c>
      <c r="D367" s="98" t="s">
        <v>168</v>
      </c>
      <c r="E367" s="99" t="s">
        <v>748</v>
      </c>
      <c r="F367" s="100">
        <v>5000</v>
      </c>
    </row>
    <row r="368" spans="1:6" ht="40.200000000000003" customHeight="1" x14ac:dyDescent="0.3">
      <c r="A368" s="92" t="s">
        <v>330</v>
      </c>
      <c r="B368" s="97">
        <v>7</v>
      </c>
      <c r="C368" s="97">
        <v>7</v>
      </c>
      <c r="D368" s="98" t="s">
        <v>168</v>
      </c>
      <c r="E368" s="99">
        <v>600</v>
      </c>
      <c r="F368" s="100">
        <v>5000</v>
      </c>
    </row>
    <row r="369" spans="1:6" ht="60" customHeight="1" x14ac:dyDescent="0.3">
      <c r="A369" s="92" t="s">
        <v>169</v>
      </c>
      <c r="B369" s="97">
        <v>7</v>
      </c>
      <c r="C369" s="97">
        <v>7</v>
      </c>
      <c r="D369" s="98" t="s">
        <v>170</v>
      </c>
      <c r="E369" s="99" t="s">
        <v>748</v>
      </c>
      <c r="F369" s="100">
        <v>400000</v>
      </c>
    </row>
    <row r="370" spans="1:6" ht="40.200000000000003" customHeight="1" x14ac:dyDescent="0.3">
      <c r="A370" s="92" t="s">
        <v>330</v>
      </c>
      <c r="B370" s="97">
        <v>7</v>
      </c>
      <c r="C370" s="97">
        <v>7</v>
      </c>
      <c r="D370" s="98" t="s">
        <v>170</v>
      </c>
      <c r="E370" s="99">
        <v>600</v>
      </c>
      <c r="F370" s="100">
        <v>400000</v>
      </c>
    </row>
    <row r="371" spans="1:6" ht="40.200000000000003" customHeight="1" x14ac:dyDescent="0.3">
      <c r="A371" s="92" t="s">
        <v>171</v>
      </c>
      <c r="B371" s="97">
        <v>7</v>
      </c>
      <c r="C371" s="97">
        <v>7</v>
      </c>
      <c r="D371" s="98" t="s">
        <v>172</v>
      </c>
      <c r="E371" s="99" t="s">
        <v>748</v>
      </c>
      <c r="F371" s="100">
        <v>489294.03</v>
      </c>
    </row>
    <row r="372" spans="1:6" ht="40.200000000000003" customHeight="1" x14ac:dyDescent="0.3">
      <c r="A372" s="92" t="s">
        <v>173</v>
      </c>
      <c r="B372" s="97">
        <v>7</v>
      </c>
      <c r="C372" s="97">
        <v>7</v>
      </c>
      <c r="D372" s="98" t="s">
        <v>174</v>
      </c>
      <c r="E372" s="99" t="s">
        <v>748</v>
      </c>
      <c r="F372" s="100">
        <v>452394.03</v>
      </c>
    </row>
    <row r="373" spans="1:6" ht="40.200000000000003" customHeight="1" x14ac:dyDescent="0.3">
      <c r="A373" s="92" t="s">
        <v>175</v>
      </c>
      <c r="B373" s="97">
        <v>7</v>
      </c>
      <c r="C373" s="97">
        <v>7</v>
      </c>
      <c r="D373" s="98" t="s">
        <v>176</v>
      </c>
      <c r="E373" s="99" t="s">
        <v>748</v>
      </c>
      <c r="F373" s="100">
        <v>225000</v>
      </c>
    </row>
    <row r="374" spans="1:6" ht="40.200000000000003" customHeight="1" x14ac:dyDescent="0.3">
      <c r="A374" s="92" t="s">
        <v>330</v>
      </c>
      <c r="B374" s="97">
        <v>7</v>
      </c>
      <c r="C374" s="97">
        <v>7</v>
      </c>
      <c r="D374" s="98" t="s">
        <v>176</v>
      </c>
      <c r="E374" s="99">
        <v>600</v>
      </c>
      <c r="F374" s="100">
        <v>225000</v>
      </c>
    </row>
    <row r="375" spans="1:6" ht="40.200000000000003" customHeight="1" x14ac:dyDescent="0.3">
      <c r="A375" s="92" t="s">
        <v>177</v>
      </c>
      <c r="B375" s="97">
        <v>7</v>
      </c>
      <c r="C375" s="97">
        <v>7</v>
      </c>
      <c r="D375" s="98" t="s">
        <v>178</v>
      </c>
      <c r="E375" s="99" t="s">
        <v>748</v>
      </c>
      <c r="F375" s="100">
        <v>1700</v>
      </c>
    </row>
    <row r="376" spans="1:6" ht="40.200000000000003" customHeight="1" x14ac:dyDescent="0.3">
      <c r="A376" s="92" t="s">
        <v>322</v>
      </c>
      <c r="B376" s="97">
        <v>7</v>
      </c>
      <c r="C376" s="97">
        <v>7</v>
      </c>
      <c r="D376" s="98" t="s">
        <v>178</v>
      </c>
      <c r="E376" s="99">
        <v>200</v>
      </c>
      <c r="F376" s="100">
        <v>1700</v>
      </c>
    </row>
    <row r="377" spans="1:6" ht="53.4" customHeight="1" x14ac:dyDescent="0.3">
      <c r="A377" s="92" t="s">
        <v>179</v>
      </c>
      <c r="B377" s="97">
        <v>7</v>
      </c>
      <c r="C377" s="97">
        <v>7</v>
      </c>
      <c r="D377" s="98" t="s">
        <v>180</v>
      </c>
      <c r="E377" s="99" t="s">
        <v>748</v>
      </c>
      <c r="F377" s="100">
        <v>51076.54</v>
      </c>
    </row>
    <row r="378" spans="1:6" ht="40.200000000000003" customHeight="1" x14ac:dyDescent="0.3">
      <c r="A378" s="92" t="s">
        <v>322</v>
      </c>
      <c r="B378" s="97">
        <v>7</v>
      </c>
      <c r="C378" s="97">
        <v>7</v>
      </c>
      <c r="D378" s="98" t="s">
        <v>180</v>
      </c>
      <c r="E378" s="99">
        <v>200</v>
      </c>
      <c r="F378" s="100">
        <v>51076.54</v>
      </c>
    </row>
    <row r="379" spans="1:6" ht="40.200000000000003" customHeight="1" x14ac:dyDescent="0.3">
      <c r="A379" s="92" t="s">
        <v>181</v>
      </c>
      <c r="B379" s="97">
        <v>7</v>
      </c>
      <c r="C379" s="97">
        <v>7</v>
      </c>
      <c r="D379" s="98" t="s">
        <v>182</v>
      </c>
      <c r="E379" s="99" t="s">
        <v>748</v>
      </c>
      <c r="F379" s="100">
        <v>52535</v>
      </c>
    </row>
    <row r="380" spans="1:6" ht="40.200000000000003" customHeight="1" x14ac:dyDescent="0.3">
      <c r="A380" s="92" t="s">
        <v>322</v>
      </c>
      <c r="B380" s="97">
        <v>7</v>
      </c>
      <c r="C380" s="97">
        <v>7</v>
      </c>
      <c r="D380" s="98" t="s">
        <v>182</v>
      </c>
      <c r="E380" s="99">
        <v>200</v>
      </c>
      <c r="F380" s="100">
        <v>52535</v>
      </c>
    </row>
    <row r="381" spans="1:6" ht="40.200000000000003" customHeight="1" x14ac:dyDescent="0.3">
      <c r="A381" s="92" t="s">
        <v>183</v>
      </c>
      <c r="B381" s="97">
        <v>7</v>
      </c>
      <c r="C381" s="97">
        <v>7</v>
      </c>
      <c r="D381" s="98" t="s">
        <v>184</v>
      </c>
      <c r="E381" s="99" t="s">
        <v>748</v>
      </c>
      <c r="F381" s="100">
        <v>40229</v>
      </c>
    </row>
    <row r="382" spans="1:6" ht="40.200000000000003" customHeight="1" x14ac:dyDescent="0.3">
      <c r="A382" s="92" t="s">
        <v>322</v>
      </c>
      <c r="B382" s="97">
        <v>7</v>
      </c>
      <c r="C382" s="97">
        <v>7</v>
      </c>
      <c r="D382" s="98" t="s">
        <v>184</v>
      </c>
      <c r="E382" s="99">
        <v>200</v>
      </c>
      <c r="F382" s="100">
        <v>40229</v>
      </c>
    </row>
    <row r="383" spans="1:6" ht="40.200000000000003" customHeight="1" x14ac:dyDescent="0.3">
      <c r="A383" s="92" t="s">
        <v>185</v>
      </c>
      <c r="B383" s="97">
        <v>7</v>
      </c>
      <c r="C383" s="97">
        <v>7</v>
      </c>
      <c r="D383" s="98" t="s">
        <v>186</v>
      </c>
      <c r="E383" s="99" t="s">
        <v>748</v>
      </c>
      <c r="F383" s="100">
        <v>20681</v>
      </c>
    </row>
    <row r="384" spans="1:6" ht="40.200000000000003" customHeight="1" x14ac:dyDescent="0.3">
      <c r="A384" s="92" t="s">
        <v>322</v>
      </c>
      <c r="B384" s="97">
        <v>7</v>
      </c>
      <c r="C384" s="97">
        <v>7</v>
      </c>
      <c r="D384" s="98" t="s">
        <v>186</v>
      </c>
      <c r="E384" s="99">
        <v>200</v>
      </c>
      <c r="F384" s="100">
        <v>20681</v>
      </c>
    </row>
    <row r="385" spans="1:6" ht="40.200000000000003" customHeight="1" x14ac:dyDescent="0.3">
      <c r="A385" s="92" t="s">
        <v>187</v>
      </c>
      <c r="B385" s="97">
        <v>7</v>
      </c>
      <c r="C385" s="97">
        <v>7</v>
      </c>
      <c r="D385" s="98" t="s">
        <v>188</v>
      </c>
      <c r="E385" s="99" t="s">
        <v>748</v>
      </c>
      <c r="F385" s="100">
        <v>13808.45</v>
      </c>
    </row>
    <row r="386" spans="1:6" ht="40.200000000000003" customHeight="1" x14ac:dyDescent="0.3">
      <c r="A386" s="92" t="s">
        <v>322</v>
      </c>
      <c r="B386" s="97">
        <v>7</v>
      </c>
      <c r="C386" s="97">
        <v>7</v>
      </c>
      <c r="D386" s="98" t="s">
        <v>188</v>
      </c>
      <c r="E386" s="99">
        <v>200</v>
      </c>
      <c r="F386" s="100">
        <v>13808.45</v>
      </c>
    </row>
    <row r="387" spans="1:6" ht="57" customHeight="1" x14ac:dyDescent="0.3">
      <c r="A387" s="92" t="s">
        <v>189</v>
      </c>
      <c r="B387" s="97">
        <v>7</v>
      </c>
      <c r="C387" s="97">
        <v>7</v>
      </c>
      <c r="D387" s="98" t="s">
        <v>190</v>
      </c>
      <c r="E387" s="99" t="s">
        <v>748</v>
      </c>
      <c r="F387" s="100">
        <v>19215.14</v>
      </c>
    </row>
    <row r="388" spans="1:6" ht="40.200000000000003" customHeight="1" x14ac:dyDescent="0.3">
      <c r="A388" s="92" t="s">
        <v>322</v>
      </c>
      <c r="B388" s="97">
        <v>7</v>
      </c>
      <c r="C388" s="97">
        <v>7</v>
      </c>
      <c r="D388" s="98" t="s">
        <v>190</v>
      </c>
      <c r="E388" s="99">
        <v>200</v>
      </c>
      <c r="F388" s="100">
        <v>19215.14</v>
      </c>
    </row>
    <row r="389" spans="1:6" ht="40.200000000000003" customHeight="1" x14ac:dyDescent="0.3">
      <c r="A389" s="92" t="s">
        <v>191</v>
      </c>
      <c r="B389" s="97">
        <v>7</v>
      </c>
      <c r="C389" s="97">
        <v>7</v>
      </c>
      <c r="D389" s="98" t="s">
        <v>192</v>
      </c>
      <c r="E389" s="99" t="s">
        <v>748</v>
      </c>
      <c r="F389" s="100">
        <v>6463.9</v>
      </c>
    </row>
    <row r="390" spans="1:6" ht="40.200000000000003" customHeight="1" x14ac:dyDescent="0.3">
      <c r="A390" s="92" t="s">
        <v>322</v>
      </c>
      <c r="B390" s="97">
        <v>7</v>
      </c>
      <c r="C390" s="97">
        <v>7</v>
      </c>
      <c r="D390" s="98" t="s">
        <v>192</v>
      </c>
      <c r="E390" s="99">
        <v>200</v>
      </c>
      <c r="F390" s="100">
        <v>6463.9</v>
      </c>
    </row>
    <row r="391" spans="1:6" ht="40.200000000000003" customHeight="1" x14ac:dyDescent="0.3">
      <c r="A391" s="92" t="s">
        <v>193</v>
      </c>
      <c r="B391" s="97">
        <v>7</v>
      </c>
      <c r="C391" s="97">
        <v>7</v>
      </c>
      <c r="D391" s="98" t="s">
        <v>194</v>
      </c>
      <c r="E391" s="99" t="s">
        <v>748</v>
      </c>
      <c r="F391" s="100">
        <v>21685</v>
      </c>
    </row>
    <row r="392" spans="1:6" ht="40.200000000000003" customHeight="1" x14ac:dyDescent="0.3">
      <c r="A392" s="92" t="s">
        <v>322</v>
      </c>
      <c r="B392" s="97">
        <v>7</v>
      </c>
      <c r="C392" s="97">
        <v>7</v>
      </c>
      <c r="D392" s="98" t="s">
        <v>194</v>
      </c>
      <c r="E392" s="99">
        <v>200</v>
      </c>
      <c r="F392" s="100">
        <v>21685</v>
      </c>
    </row>
    <row r="393" spans="1:6" ht="40.200000000000003" customHeight="1" x14ac:dyDescent="0.3">
      <c r="A393" s="92" t="s">
        <v>347</v>
      </c>
      <c r="B393" s="97">
        <v>7</v>
      </c>
      <c r="C393" s="97">
        <v>7</v>
      </c>
      <c r="D393" s="98" t="s">
        <v>195</v>
      </c>
      <c r="E393" s="99" t="s">
        <v>748</v>
      </c>
      <c r="F393" s="100">
        <v>36900</v>
      </c>
    </row>
    <row r="394" spans="1:6" ht="60" customHeight="1" x14ac:dyDescent="0.3">
      <c r="A394" s="92" t="s">
        <v>196</v>
      </c>
      <c r="B394" s="97">
        <v>7</v>
      </c>
      <c r="C394" s="97">
        <v>7</v>
      </c>
      <c r="D394" s="98" t="s">
        <v>197</v>
      </c>
      <c r="E394" s="99" t="s">
        <v>748</v>
      </c>
      <c r="F394" s="100">
        <v>36900</v>
      </c>
    </row>
    <row r="395" spans="1:6" ht="40.200000000000003" customHeight="1" x14ac:dyDescent="0.3">
      <c r="A395" s="92" t="s">
        <v>330</v>
      </c>
      <c r="B395" s="97">
        <v>7</v>
      </c>
      <c r="C395" s="97">
        <v>7</v>
      </c>
      <c r="D395" s="98" t="s">
        <v>197</v>
      </c>
      <c r="E395" s="99">
        <v>600</v>
      </c>
      <c r="F395" s="100">
        <v>36900</v>
      </c>
    </row>
    <row r="396" spans="1:6" ht="40.200000000000003" customHeight="1" x14ac:dyDescent="0.3">
      <c r="A396" s="92" t="s">
        <v>350</v>
      </c>
      <c r="B396" s="97">
        <v>7</v>
      </c>
      <c r="C396" s="97">
        <v>9</v>
      </c>
      <c r="D396" s="98" t="s">
        <v>748</v>
      </c>
      <c r="E396" s="99" t="s">
        <v>748</v>
      </c>
      <c r="F396" s="100">
        <v>30235992.159999996</v>
      </c>
    </row>
    <row r="397" spans="1:6" ht="40.200000000000003" customHeight="1" x14ac:dyDescent="0.3">
      <c r="A397" s="92" t="s">
        <v>99</v>
      </c>
      <c r="B397" s="97">
        <v>7</v>
      </c>
      <c r="C397" s="97">
        <v>9</v>
      </c>
      <c r="D397" s="98" t="s">
        <v>100</v>
      </c>
      <c r="E397" s="99" t="s">
        <v>748</v>
      </c>
      <c r="F397" s="100">
        <v>29641773.119999997</v>
      </c>
    </row>
    <row r="398" spans="1:6" ht="40.200000000000003" customHeight="1" x14ac:dyDescent="0.3">
      <c r="A398" s="92" t="s">
        <v>101</v>
      </c>
      <c r="B398" s="97">
        <v>7</v>
      </c>
      <c r="C398" s="97">
        <v>9</v>
      </c>
      <c r="D398" s="98" t="s">
        <v>102</v>
      </c>
      <c r="E398" s="99" t="s">
        <v>748</v>
      </c>
      <c r="F398" s="100">
        <v>108000</v>
      </c>
    </row>
    <row r="399" spans="1:6" ht="40.200000000000003" customHeight="1" x14ac:dyDescent="0.3">
      <c r="A399" s="92" t="s">
        <v>198</v>
      </c>
      <c r="B399" s="97">
        <v>7</v>
      </c>
      <c r="C399" s="97">
        <v>9</v>
      </c>
      <c r="D399" s="98" t="s">
        <v>199</v>
      </c>
      <c r="E399" s="99" t="s">
        <v>748</v>
      </c>
      <c r="F399" s="100">
        <v>10000</v>
      </c>
    </row>
    <row r="400" spans="1:6" ht="40.200000000000003" customHeight="1" x14ac:dyDescent="0.3">
      <c r="A400" s="92" t="s">
        <v>322</v>
      </c>
      <c r="B400" s="97">
        <v>7</v>
      </c>
      <c r="C400" s="97">
        <v>9</v>
      </c>
      <c r="D400" s="98" t="s">
        <v>199</v>
      </c>
      <c r="E400" s="99">
        <v>200</v>
      </c>
      <c r="F400" s="100">
        <v>10000</v>
      </c>
    </row>
    <row r="401" spans="1:6" ht="40.200000000000003" customHeight="1" x14ac:dyDescent="0.3">
      <c r="A401" s="92" t="s">
        <v>200</v>
      </c>
      <c r="B401" s="97">
        <v>7</v>
      </c>
      <c r="C401" s="97">
        <v>9</v>
      </c>
      <c r="D401" s="98" t="s">
        <v>201</v>
      </c>
      <c r="E401" s="99" t="s">
        <v>748</v>
      </c>
      <c r="F401" s="100">
        <v>49000</v>
      </c>
    </row>
    <row r="402" spans="1:6" ht="40.200000000000003" customHeight="1" x14ac:dyDescent="0.3">
      <c r="A402" s="92" t="s">
        <v>322</v>
      </c>
      <c r="B402" s="97">
        <v>7</v>
      </c>
      <c r="C402" s="97">
        <v>9</v>
      </c>
      <c r="D402" s="98" t="s">
        <v>201</v>
      </c>
      <c r="E402" s="99">
        <v>200</v>
      </c>
      <c r="F402" s="100">
        <v>49000</v>
      </c>
    </row>
    <row r="403" spans="1:6" ht="40.200000000000003" customHeight="1" x14ac:dyDescent="0.3">
      <c r="A403" s="92" t="s">
        <v>202</v>
      </c>
      <c r="B403" s="97">
        <v>7</v>
      </c>
      <c r="C403" s="97">
        <v>9</v>
      </c>
      <c r="D403" s="98" t="s">
        <v>203</v>
      </c>
      <c r="E403" s="99" t="s">
        <v>748</v>
      </c>
      <c r="F403" s="100">
        <v>10000</v>
      </c>
    </row>
    <row r="404" spans="1:6" ht="40.200000000000003" customHeight="1" x14ac:dyDescent="0.3">
      <c r="A404" s="92" t="s">
        <v>322</v>
      </c>
      <c r="B404" s="97">
        <v>7</v>
      </c>
      <c r="C404" s="97">
        <v>9</v>
      </c>
      <c r="D404" s="98" t="s">
        <v>203</v>
      </c>
      <c r="E404" s="99">
        <v>200</v>
      </c>
      <c r="F404" s="100">
        <v>10000</v>
      </c>
    </row>
    <row r="405" spans="1:6" ht="40.200000000000003" customHeight="1" x14ac:dyDescent="0.3">
      <c r="A405" s="92" t="s">
        <v>204</v>
      </c>
      <c r="B405" s="97">
        <v>7</v>
      </c>
      <c r="C405" s="97">
        <v>9</v>
      </c>
      <c r="D405" s="98" t="s">
        <v>205</v>
      </c>
      <c r="E405" s="99" t="s">
        <v>748</v>
      </c>
      <c r="F405" s="100">
        <v>39000</v>
      </c>
    </row>
    <row r="406" spans="1:6" ht="40.200000000000003" customHeight="1" x14ac:dyDescent="0.3">
      <c r="A406" s="92" t="s">
        <v>322</v>
      </c>
      <c r="B406" s="97">
        <v>7</v>
      </c>
      <c r="C406" s="97">
        <v>9</v>
      </c>
      <c r="D406" s="98" t="s">
        <v>205</v>
      </c>
      <c r="E406" s="99">
        <v>200</v>
      </c>
      <c r="F406" s="100">
        <v>39000</v>
      </c>
    </row>
    <row r="407" spans="1:6" ht="40.200000000000003" customHeight="1" x14ac:dyDescent="0.3">
      <c r="A407" s="92" t="s">
        <v>117</v>
      </c>
      <c r="B407" s="97">
        <v>7</v>
      </c>
      <c r="C407" s="97">
        <v>9</v>
      </c>
      <c r="D407" s="98" t="s">
        <v>118</v>
      </c>
      <c r="E407" s="99" t="s">
        <v>748</v>
      </c>
      <c r="F407" s="100">
        <v>406200</v>
      </c>
    </row>
    <row r="408" spans="1:6" ht="40.200000000000003" customHeight="1" x14ac:dyDescent="0.3">
      <c r="A408" s="92" t="s">
        <v>206</v>
      </c>
      <c r="B408" s="97">
        <v>7</v>
      </c>
      <c r="C408" s="97">
        <v>9</v>
      </c>
      <c r="D408" s="98" t="s">
        <v>207</v>
      </c>
      <c r="E408" s="99" t="s">
        <v>748</v>
      </c>
      <c r="F408" s="100">
        <v>10000</v>
      </c>
    </row>
    <row r="409" spans="1:6" ht="40.200000000000003" customHeight="1" x14ac:dyDescent="0.3">
      <c r="A409" s="92" t="s">
        <v>322</v>
      </c>
      <c r="B409" s="97">
        <v>7</v>
      </c>
      <c r="C409" s="97">
        <v>9</v>
      </c>
      <c r="D409" s="98" t="s">
        <v>207</v>
      </c>
      <c r="E409" s="99">
        <v>200</v>
      </c>
      <c r="F409" s="100">
        <v>10000</v>
      </c>
    </row>
    <row r="410" spans="1:6" ht="40.200000000000003" customHeight="1" x14ac:dyDescent="0.3">
      <c r="A410" s="92" t="s">
        <v>208</v>
      </c>
      <c r="B410" s="97">
        <v>7</v>
      </c>
      <c r="C410" s="97">
        <v>9</v>
      </c>
      <c r="D410" s="98" t="s">
        <v>209</v>
      </c>
      <c r="E410" s="99" t="s">
        <v>748</v>
      </c>
      <c r="F410" s="100">
        <v>100000</v>
      </c>
    </row>
    <row r="411" spans="1:6" ht="40.200000000000003" customHeight="1" x14ac:dyDescent="0.3">
      <c r="A411" s="92" t="s">
        <v>322</v>
      </c>
      <c r="B411" s="97">
        <v>7</v>
      </c>
      <c r="C411" s="97">
        <v>9</v>
      </c>
      <c r="D411" s="98" t="s">
        <v>209</v>
      </c>
      <c r="E411" s="99">
        <v>200</v>
      </c>
      <c r="F411" s="100">
        <v>100000</v>
      </c>
    </row>
    <row r="412" spans="1:6" ht="40.200000000000003" customHeight="1" x14ac:dyDescent="0.3">
      <c r="A412" s="92" t="s">
        <v>210</v>
      </c>
      <c r="B412" s="97">
        <v>7</v>
      </c>
      <c r="C412" s="97">
        <v>9</v>
      </c>
      <c r="D412" s="98" t="s">
        <v>211</v>
      </c>
      <c r="E412" s="99" t="s">
        <v>748</v>
      </c>
      <c r="F412" s="100">
        <v>49000</v>
      </c>
    </row>
    <row r="413" spans="1:6" ht="40.200000000000003" customHeight="1" x14ac:dyDescent="0.3">
      <c r="A413" s="92" t="s">
        <v>322</v>
      </c>
      <c r="B413" s="97">
        <v>7</v>
      </c>
      <c r="C413" s="97">
        <v>9</v>
      </c>
      <c r="D413" s="98" t="s">
        <v>211</v>
      </c>
      <c r="E413" s="99">
        <v>200</v>
      </c>
      <c r="F413" s="100">
        <v>49000</v>
      </c>
    </row>
    <row r="414" spans="1:6" ht="40.200000000000003" customHeight="1" x14ac:dyDescent="0.3">
      <c r="A414" s="92" t="s">
        <v>212</v>
      </c>
      <c r="B414" s="97">
        <v>7</v>
      </c>
      <c r="C414" s="97">
        <v>9</v>
      </c>
      <c r="D414" s="98" t="s">
        <v>213</v>
      </c>
      <c r="E414" s="99" t="s">
        <v>748</v>
      </c>
      <c r="F414" s="100">
        <v>38400</v>
      </c>
    </row>
    <row r="415" spans="1:6" ht="40.200000000000003" customHeight="1" x14ac:dyDescent="0.3">
      <c r="A415" s="92" t="s">
        <v>322</v>
      </c>
      <c r="B415" s="97">
        <v>7</v>
      </c>
      <c r="C415" s="97">
        <v>9</v>
      </c>
      <c r="D415" s="98" t="s">
        <v>213</v>
      </c>
      <c r="E415" s="99">
        <v>200</v>
      </c>
      <c r="F415" s="100">
        <v>38400</v>
      </c>
    </row>
    <row r="416" spans="1:6" ht="40.200000000000003" customHeight="1" x14ac:dyDescent="0.3">
      <c r="A416" s="92" t="s">
        <v>133</v>
      </c>
      <c r="B416" s="97">
        <v>7</v>
      </c>
      <c r="C416" s="97">
        <v>9</v>
      </c>
      <c r="D416" s="98" t="s">
        <v>134</v>
      </c>
      <c r="E416" s="99" t="s">
        <v>748</v>
      </c>
      <c r="F416" s="100">
        <v>189300</v>
      </c>
    </row>
    <row r="417" spans="1:6" ht="40.200000000000003" customHeight="1" x14ac:dyDescent="0.3">
      <c r="A417" s="92" t="s">
        <v>322</v>
      </c>
      <c r="B417" s="97">
        <v>7</v>
      </c>
      <c r="C417" s="97">
        <v>9</v>
      </c>
      <c r="D417" s="98" t="s">
        <v>134</v>
      </c>
      <c r="E417" s="99">
        <v>200</v>
      </c>
      <c r="F417" s="100">
        <v>189300</v>
      </c>
    </row>
    <row r="418" spans="1:6" ht="40.200000000000003" customHeight="1" x14ac:dyDescent="0.3">
      <c r="A418" s="92" t="s">
        <v>204</v>
      </c>
      <c r="B418" s="97">
        <v>7</v>
      </c>
      <c r="C418" s="97">
        <v>9</v>
      </c>
      <c r="D418" s="98" t="s">
        <v>214</v>
      </c>
      <c r="E418" s="99" t="s">
        <v>748</v>
      </c>
      <c r="F418" s="100">
        <v>19500</v>
      </c>
    </row>
    <row r="419" spans="1:6" ht="40.200000000000003" customHeight="1" x14ac:dyDescent="0.3">
      <c r="A419" s="92" t="s">
        <v>322</v>
      </c>
      <c r="B419" s="97">
        <v>7</v>
      </c>
      <c r="C419" s="97">
        <v>9</v>
      </c>
      <c r="D419" s="98" t="s">
        <v>214</v>
      </c>
      <c r="E419" s="99">
        <v>200</v>
      </c>
      <c r="F419" s="100">
        <v>19500</v>
      </c>
    </row>
    <row r="420" spans="1:6" ht="40.200000000000003" customHeight="1" x14ac:dyDescent="0.3">
      <c r="A420" s="92" t="s">
        <v>135</v>
      </c>
      <c r="B420" s="97">
        <v>7</v>
      </c>
      <c r="C420" s="97">
        <v>9</v>
      </c>
      <c r="D420" s="98" t="s">
        <v>136</v>
      </c>
      <c r="E420" s="99" t="s">
        <v>748</v>
      </c>
      <c r="F420" s="100">
        <v>6500</v>
      </c>
    </row>
    <row r="421" spans="1:6" ht="40.200000000000003" customHeight="1" x14ac:dyDescent="0.3">
      <c r="A421" s="92" t="s">
        <v>204</v>
      </c>
      <c r="B421" s="97">
        <v>7</v>
      </c>
      <c r="C421" s="97">
        <v>9</v>
      </c>
      <c r="D421" s="98" t="s">
        <v>215</v>
      </c>
      <c r="E421" s="99" t="s">
        <v>748</v>
      </c>
      <c r="F421" s="100">
        <v>6500</v>
      </c>
    </row>
    <row r="422" spans="1:6" ht="40.200000000000003" customHeight="1" x14ac:dyDescent="0.3">
      <c r="A422" s="92" t="s">
        <v>322</v>
      </c>
      <c r="B422" s="97">
        <v>7</v>
      </c>
      <c r="C422" s="97">
        <v>9</v>
      </c>
      <c r="D422" s="98" t="s">
        <v>215</v>
      </c>
      <c r="E422" s="99">
        <v>200</v>
      </c>
      <c r="F422" s="100">
        <v>6500</v>
      </c>
    </row>
    <row r="423" spans="1:6" ht="63" customHeight="1" x14ac:dyDescent="0.3">
      <c r="A423" s="92" t="s">
        <v>349</v>
      </c>
      <c r="B423" s="97">
        <v>7</v>
      </c>
      <c r="C423" s="97">
        <v>9</v>
      </c>
      <c r="D423" s="98" t="s">
        <v>216</v>
      </c>
      <c r="E423" s="99" t="s">
        <v>748</v>
      </c>
      <c r="F423" s="100">
        <v>29121073.119999997</v>
      </c>
    </row>
    <row r="424" spans="1:6" ht="40.200000000000003" customHeight="1" x14ac:dyDescent="0.3">
      <c r="A424" s="92" t="s">
        <v>217</v>
      </c>
      <c r="B424" s="97">
        <v>7</v>
      </c>
      <c r="C424" s="97">
        <v>9</v>
      </c>
      <c r="D424" s="98" t="s">
        <v>218</v>
      </c>
      <c r="E424" s="99" t="s">
        <v>748</v>
      </c>
      <c r="F424" s="100">
        <v>3467349.09</v>
      </c>
    </row>
    <row r="425" spans="1:6" ht="72.599999999999994" customHeight="1" x14ac:dyDescent="0.3">
      <c r="A425" s="92" t="s">
        <v>753</v>
      </c>
      <c r="B425" s="97">
        <v>7</v>
      </c>
      <c r="C425" s="97">
        <v>9</v>
      </c>
      <c r="D425" s="98" t="s">
        <v>218</v>
      </c>
      <c r="E425" s="99">
        <v>100</v>
      </c>
      <c r="F425" s="100">
        <v>3036125.57</v>
      </c>
    </row>
    <row r="426" spans="1:6" ht="40.200000000000003" customHeight="1" x14ac:dyDescent="0.3">
      <c r="A426" s="92" t="s">
        <v>322</v>
      </c>
      <c r="B426" s="97">
        <v>7</v>
      </c>
      <c r="C426" s="97">
        <v>9</v>
      </c>
      <c r="D426" s="98" t="s">
        <v>218</v>
      </c>
      <c r="E426" s="99">
        <v>200</v>
      </c>
      <c r="F426" s="100">
        <v>430223.52</v>
      </c>
    </row>
    <row r="427" spans="1:6" ht="40.200000000000003" customHeight="1" x14ac:dyDescent="0.3">
      <c r="A427" s="92" t="s">
        <v>335</v>
      </c>
      <c r="B427" s="97">
        <v>7</v>
      </c>
      <c r="C427" s="97">
        <v>9</v>
      </c>
      <c r="D427" s="98" t="s">
        <v>218</v>
      </c>
      <c r="E427" s="99">
        <v>800</v>
      </c>
      <c r="F427" s="100">
        <v>1000</v>
      </c>
    </row>
    <row r="428" spans="1:6" ht="40.200000000000003" customHeight="1" x14ac:dyDescent="0.3">
      <c r="A428" s="92" t="s">
        <v>219</v>
      </c>
      <c r="B428" s="97">
        <v>7</v>
      </c>
      <c r="C428" s="97">
        <v>9</v>
      </c>
      <c r="D428" s="98" t="s">
        <v>220</v>
      </c>
      <c r="E428" s="99" t="s">
        <v>748</v>
      </c>
      <c r="F428" s="100">
        <v>25653724.029999997</v>
      </c>
    </row>
    <row r="429" spans="1:6" ht="77.400000000000006" customHeight="1" x14ac:dyDescent="0.3">
      <c r="A429" s="92" t="s">
        <v>753</v>
      </c>
      <c r="B429" s="97">
        <v>7</v>
      </c>
      <c r="C429" s="97">
        <v>9</v>
      </c>
      <c r="D429" s="98" t="s">
        <v>220</v>
      </c>
      <c r="E429" s="99">
        <v>100</v>
      </c>
      <c r="F429" s="100">
        <v>22692453.489999998</v>
      </c>
    </row>
    <row r="430" spans="1:6" ht="40.200000000000003" customHeight="1" x14ac:dyDescent="0.3">
      <c r="A430" s="92" t="s">
        <v>322</v>
      </c>
      <c r="B430" s="97">
        <v>7</v>
      </c>
      <c r="C430" s="97">
        <v>9</v>
      </c>
      <c r="D430" s="98" t="s">
        <v>220</v>
      </c>
      <c r="E430" s="99">
        <v>200</v>
      </c>
      <c r="F430" s="100">
        <v>2960471.18</v>
      </c>
    </row>
    <row r="431" spans="1:6" ht="40.200000000000003" customHeight="1" x14ac:dyDescent="0.3">
      <c r="A431" s="92" t="s">
        <v>335</v>
      </c>
      <c r="B431" s="97">
        <v>7</v>
      </c>
      <c r="C431" s="97">
        <v>9</v>
      </c>
      <c r="D431" s="98" t="s">
        <v>220</v>
      </c>
      <c r="E431" s="99">
        <v>800</v>
      </c>
      <c r="F431" s="100">
        <v>799.36</v>
      </c>
    </row>
    <row r="432" spans="1:6" ht="40.200000000000003" customHeight="1" x14ac:dyDescent="0.3">
      <c r="A432" s="92" t="s">
        <v>171</v>
      </c>
      <c r="B432" s="97">
        <v>7</v>
      </c>
      <c r="C432" s="97">
        <v>9</v>
      </c>
      <c r="D432" s="98" t="s">
        <v>172</v>
      </c>
      <c r="E432" s="99" t="s">
        <v>748</v>
      </c>
      <c r="F432" s="100">
        <v>594219.04</v>
      </c>
    </row>
    <row r="433" spans="1:6" ht="64.95" customHeight="1" x14ac:dyDescent="0.3">
      <c r="A433" s="92" t="s">
        <v>348</v>
      </c>
      <c r="B433" s="97">
        <v>7</v>
      </c>
      <c r="C433" s="97">
        <v>9</v>
      </c>
      <c r="D433" s="98" t="s">
        <v>221</v>
      </c>
      <c r="E433" s="99" t="s">
        <v>748</v>
      </c>
      <c r="F433" s="100">
        <v>571119.04</v>
      </c>
    </row>
    <row r="434" spans="1:6" ht="86.4" customHeight="1" x14ac:dyDescent="0.3">
      <c r="A434" s="92" t="s">
        <v>222</v>
      </c>
      <c r="B434" s="97">
        <v>7</v>
      </c>
      <c r="C434" s="97">
        <v>9</v>
      </c>
      <c r="D434" s="98" t="s">
        <v>223</v>
      </c>
      <c r="E434" s="99" t="s">
        <v>748</v>
      </c>
      <c r="F434" s="100">
        <v>87200</v>
      </c>
    </row>
    <row r="435" spans="1:6" ht="40.200000000000003" customHeight="1" x14ac:dyDescent="0.3">
      <c r="A435" s="92" t="s">
        <v>322</v>
      </c>
      <c r="B435" s="97">
        <v>7</v>
      </c>
      <c r="C435" s="97">
        <v>9</v>
      </c>
      <c r="D435" s="98" t="s">
        <v>223</v>
      </c>
      <c r="E435" s="99">
        <v>200</v>
      </c>
      <c r="F435" s="100">
        <v>87200</v>
      </c>
    </row>
    <row r="436" spans="1:6" ht="40.200000000000003" customHeight="1" x14ac:dyDescent="0.3">
      <c r="A436" s="92" t="s">
        <v>224</v>
      </c>
      <c r="B436" s="97">
        <v>7</v>
      </c>
      <c r="C436" s="97">
        <v>9</v>
      </c>
      <c r="D436" s="98" t="s">
        <v>225</v>
      </c>
      <c r="E436" s="99" t="s">
        <v>748</v>
      </c>
      <c r="F436" s="100">
        <v>113719</v>
      </c>
    </row>
    <row r="437" spans="1:6" ht="40.200000000000003" customHeight="1" x14ac:dyDescent="0.3">
      <c r="A437" s="92" t="s">
        <v>322</v>
      </c>
      <c r="B437" s="97">
        <v>7</v>
      </c>
      <c r="C437" s="97">
        <v>9</v>
      </c>
      <c r="D437" s="98" t="s">
        <v>225</v>
      </c>
      <c r="E437" s="99">
        <v>200</v>
      </c>
      <c r="F437" s="100">
        <v>113719</v>
      </c>
    </row>
    <row r="438" spans="1:6" ht="72.599999999999994" customHeight="1" x14ac:dyDescent="0.3">
      <c r="A438" s="92" t="s">
        <v>226</v>
      </c>
      <c r="B438" s="97">
        <v>7</v>
      </c>
      <c r="C438" s="97">
        <v>9</v>
      </c>
      <c r="D438" s="98" t="s">
        <v>227</v>
      </c>
      <c r="E438" s="99" t="s">
        <v>748</v>
      </c>
      <c r="F438" s="100">
        <v>59981.35</v>
      </c>
    </row>
    <row r="439" spans="1:6" ht="40.200000000000003" customHeight="1" x14ac:dyDescent="0.3">
      <c r="A439" s="92" t="s">
        <v>322</v>
      </c>
      <c r="B439" s="97">
        <v>7</v>
      </c>
      <c r="C439" s="97">
        <v>9</v>
      </c>
      <c r="D439" s="98" t="s">
        <v>227</v>
      </c>
      <c r="E439" s="99">
        <v>200</v>
      </c>
      <c r="F439" s="100">
        <v>59981.35</v>
      </c>
    </row>
    <row r="440" spans="1:6" ht="58.95" customHeight="1" x14ac:dyDescent="0.3">
      <c r="A440" s="92" t="s">
        <v>228</v>
      </c>
      <c r="B440" s="97">
        <v>7</v>
      </c>
      <c r="C440" s="97">
        <v>9</v>
      </c>
      <c r="D440" s="98" t="s">
        <v>229</v>
      </c>
      <c r="E440" s="99" t="s">
        <v>748</v>
      </c>
      <c r="F440" s="100">
        <v>118982</v>
      </c>
    </row>
    <row r="441" spans="1:6" ht="40.200000000000003" customHeight="1" x14ac:dyDescent="0.3">
      <c r="A441" s="92" t="s">
        <v>322</v>
      </c>
      <c r="B441" s="97">
        <v>7</v>
      </c>
      <c r="C441" s="97">
        <v>9</v>
      </c>
      <c r="D441" s="98" t="s">
        <v>229</v>
      </c>
      <c r="E441" s="99">
        <v>200</v>
      </c>
      <c r="F441" s="100">
        <v>118982</v>
      </c>
    </row>
    <row r="442" spans="1:6" ht="60.6" customHeight="1" x14ac:dyDescent="0.3">
      <c r="A442" s="92" t="s">
        <v>230</v>
      </c>
      <c r="B442" s="97">
        <v>7</v>
      </c>
      <c r="C442" s="97">
        <v>9</v>
      </c>
      <c r="D442" s="98" t="s">
        <v>231</v>
      </c>
      <c r="E442" s="99" t="s">
        <v>748</v>
      </c>
      <c r="F442" s="100">
        <v>18520</v>
      </c>
    </row>
    <row r="443" spans="1:6" ht="40.200000000000003" customHeight="1" x14ac:dyDescent="0.3">
      <c r="A443" s="92" t="s">
        <v>322</v>
      </c>
      <c r="B443" s="97">
        <v>7</v>
      </c>
      <c r="C443" s="97">
        <v>9</v>
      </c>
      <c r="D443" s="98" t="s">
        <v>231</v>
      </c>
      <c r="E443" s="99">
        <v>200</v>
      </c>
      <c r="F443" s="100">
        <v>18520</v>
      </c>
    </row>
    <row r="444" spans="1:6" ht="40.200000000000003" customHeight="1" x14ac:dyDescent="0.3">
      <c r="A444" s="92" t="s">
        <v>232</v>
      </c>
      <c r="B444" s="97">
        <v>7</v>
      </c>
      <c r="C444" s="97">
        <v>9</v>
      </c>
      <c r="D444" s="98" t="s">
        <v>233</v>
      </c>
      <c r="E444" s="99" t="s">
        <v>748</v>
      </c>
      <c r="F444" s="100">
        <v>19714.150000000001</v>
      </c>
    </row>
    <row r="445" spans="1:6" ht="40.200000000000003" customHeight="1" x14ac:dyDescent="0.3">
      <c r="A445" s="92" t="s">
        <v>322</v>
      </c>
      <c r="B445" s="97">
        <v>7</v>
      </c>
      <c r="C445" s="97">
        <v>9</v>
      </c>
      <c r="D445" s="98" t="s">
        <v>233</v>
      </c>
      <c r="E445" s="99">
        <v>200</v>
      </c>
      <c r="F445" s="100">
        <v>19714.150000000001</v>
      </c>
    </row>
    <row r="446" spans="1:6" ht="40.200000000000003" customHeight="1" x14ac:dyDescent="0.3">
      <c r="A446" s="92" t="s">
        <v>234</v>
      </c>
      <c r="B446" s="97">
        <v>7</v>
      </c>
      <c r="C446" s="97">
        <v>9</v>
      </c>
      <c r="D446" s="98" t="s">
        <v>235</v>
      </c>
      <c r="E446" s="99" t="s">
        <v>748</v>
      </c>
      <c r="F446" s="100">
        <v>58295.65</v>
      </c>
    </row>
    <row r="447" spans="1:6" ht="40.200000000000003" customHeight="1" x14ac:dyDescent="0.3">
      <c r="A447" s="92" t="s">
        <v>322</v>
      </c>
      <c r="B447" s="97">
        <v>7</v>
      </c>
      <c r="C447" s="97">
        <v>9</v>
      </c>
      <c r="D447" s="98" t="s">
        <v>235</v>
      </c>
      <c r="E447" s="99">
        <v>200</v>
      </c>
      <c r="F447" s="100">
        <v>58295.65</v>
      </c>
    </row>
    <row r="448" spans="1:6" ht="49.2" customHeight="1" x14ac:dyDescent="0.3">
      <c r="A448" s="92" t="s">
        <v>236</v>
      </c>
      <c r="B448" s="97">
        <v>7</v>
      </c>
      <c r="C448" s="97">
        <v>9</v>
      </c>
      <c r="D448" s="98" t="s">
        <v>237</v>
      </c>
      <c r="E448" s="99" t="s">
        <v>748</v>
      </c>
      <c r="F448" s="100">
        <v>14680.75</v>
      </c>
    </row>
    <row r="449" spans="1:6" ht="40.200000000000003" customHeight="1" x14ac:dyDescent="0.3">
      <c r="A449" s="92" t="s">
        <v>322</v>
      </c>
      <c r="B449" s="97">
        <v>7</v>
      </c>
      <c r="C449" s="97">
        <v>9</v>
      </c>
      <c r="D449" s="98" t="s">
        <v>237</v>
      </c>
      <c r="E449" s="99">
        <v>200</v>
      </c>
      <c r="F449" s="100">
        <v>14680.75</v>
      </c>
    </row>
    <row r="450" spans="1:6" ht="52.95" customHeight="1" x14ac:dyDescent="0.3">
      <c r="A450" s="92" t="s">
        <v>238</v>
      </c>
      <c r="B450" s="97">
        <v>7</v>
      </c>
      <c r="C450" s="97">
        <v>9</v>
      </c>
      <c r="D450" s="98" t="s">
        <v>239</v>
      </c>
      <c r="E450" s="99" t="s">
        <v>748</v>
      </c>
      <c r="F450" s="100">
        <v>12655.35</v>
      </c>
    </row>
    <row r="451" spans="1:6" ht="40.200000000000003" customHeight="1" x14ac:dyDescent="0.3">
      <c r="A451" s="92" t="s">
        <v>322</v>
      </c>
      <c r="B451" s="97">
        <v>7</v>
      </c>
      <c r="C451" s="97">
        <v>9</v>
      </c>
      <c r="D451" s="98" t="s">
        <v>239</v>
      </c>
      <c r="E451" s="99">
        <v>200</v>
      </c>
      <c r="F451" s="100">
        <v>12655.35</v>
      </c>
    </row>
    <row r="452" spans="1:6" ht="40.200000000000003" customHeight="1" x14ac:dyDescent="0.3">
      <c r="A452" s="92" t="s">
        <v>240</v>
      </c>
      <c r="B452" s="97">
        <v>7</v>
      </c>
      <c r="C452" s="97">
        <v>9</v>
      </c>
      <c r="D452" s="98" t="s">
        <v>241</v>
      </c>
      <c r="E452" s="99" t="s">
        <v>748</v>
      </c>
      <c r="F452" s="100">
        <v>2690.04</v>
      </c>
    </row>
    <row r="453" spans="1:6" ht="40.200000000000003" customHeight="1" x14ac:dyDescent="0.3">
      <c r="A453" s="92" t="s">
        <v>322</v>
      </c>
      <c r="B453" s="97">
        <v>7</v>
      </c>
      <c r="C453" s="97">
        <v>9</v>
      </c>
      <c r="D453" s="98" t="s">
        <v>241</v>
      </c>
      <c r="E453" s="99">
        <v>200</v>
      </c>
      <c r="F453" s="100">
        <v>2690.04</v>
      </c>
    </row>
    <row r="454" spans="1:6" ht="67.95" customHeight="1" x14ac:dyDescent="0.3">
      <c r="A454" s="92" t="s">
        <v>242</v>
      </c>
      <c r="B454" s="97">
        <v>7</v>
      </c>
      <c r="C454" s="97">
        <v>9</v>
      </c>
      <c r="D454" s="98" t="s">
        <v>243</v>
      </c>
      <c r="E454" s="99" t="s">
        <v>748</v>
      </c>
      <c r="F454" s="100">
        <v>14680.75</v>
      </c>
    </row>
    <row r="455" spans="1:6" ht="40.200000000000003" customHeight="1" x14ac:dyDescent="0.3">
      <c r="A455" s="92" t="s">
        <v>322</v>
      </c>
      <c r="B455" s="97">
        <v>7</v>
      </c>
      <c r="C455" s="97">
        <v>9</v>
      </c>
      <c r="D455" s="98" t="s">
        <v>243</v>
      </c>
      <c r="E455" s="99">
        <v>200</v>
      </c>
      <c r="F455" s="100">
        <v>14680.75</v>
      </c>
    </row>
    <row r="456" spans="1:6" ht="40.200000000000003" customHeight="1" x14ac:dyDescent="0.3">
      <c r="A456" s="92" t="s">
        <v>244</v>
      </c>
      <c r="B456" s="97">
        <v>7</v>
      </c>
      <c r="C456" s="97">
        <v>9</v>
      </c>
      <c r="D456" s="98" t="s">
        <v>245</v>
      </c>
      <c r="E456" s="99" t="s">
        <v>748</v>
      </c>
      <c r="F456" s="100">
        <v>50000</v>
      </c>
    </row>
    <row r="457" spans="1:6" ht="40.200000000000003" customHeight="1" x14ac:dyDescent="0.3">
      <c r="A457" s="92" t="s">
        <v>335</v>
      </c>
      <c r="B457" s="97">
        <v>7</v>
      </c>
      <c r="C457" s="97">
        <v>9</v>
      </c>
      <c r="D457" s="98" t="s">
        <v>245</v>
      </c>
      <c r="E457" s="99">
        <v>800</v>
      </c>
      <c r="F457" s="100">
        <v>50000</v>
      </c>
    </row>
    <row r="458" spans="1:6" ht="40.200000000000003" customHeight="1" x14ac:dyDescent="0.3">
      <c r="A458" s="92" t="s">
        <v>347</v>
      </c>
      <c r="B458" s="97">
        <v>7</v>
      </c>
      <c r="C458" s="97">
        <v>9</v>
      </c>
      <c r="D458" s="98" t="s">
        <v>195</v>
      </c>
      <c r="E458" s="99" t="s">
        <v>748</v>
      </c>
      <c r="F458" s="100">
        <v>23100</v>
      </c>
    </row>
    <row r="459" spans="1:6" ht="40.200000000000003" customHeight="1" x14ac:dyDescent="0.3">
      <c r="A459" s="92" t="s">
        <v>246</v>
      </c>
      <c r="B459" s="97">
        <v>7</v>
      </c>
      <c r="C459" s="97">
        <v>9</v>
      </c>
      <c r="D459" s="98" t="s">
        <v>247</v>
      </c>
      <c r="E459" s="99" t="s">
        <v>748</v>
      </c>
      <c r="F459" s="100">
        <v>2200</v>
      </c>
    </row>
    <row r="460" spans="1:6" ht="40.200000000000003" customHeight="1" x14ac:dyDescent="0.3">
      <c r="A460" s="92" t="s">
        <v>322</v>
      </c>
      <c r="B460" s="97">
        <v>7</v>
      </c>
      <c r="C460" s="97">
        <v>9</v>
      </c>
      <c r="D460" s="98" t="s">
        <v>247</v>
      </c>
      <c r="E460" s="99">
        <v>200</v>
      </c>
      <c r="F460" s="100">
        <v>2200</v>
      </c>
    </row>
    <row r="461" spans="1:6" ht="40.200000000000003" customHeight="1" x14ac:dyDescent="0.3">
      <c r="A461" s="92" t="s">
        <v>248</v>
      </c>
      <c r="B461" s="97">
        <v>7</v>
      </c>
      <c r="C461" s="97">
        <v>9</v>
      </c>
      <c r="D461" s="98" t="s">
        <v>249</v>
      </c>
      <c r="E461" s="99" t="s">
        <v>748</v>
      </c>
      <c r="F461" s="100">
        <v>6000</v>
      </c>
    </row>
    <row r="462" spans="1:6" ht="40.200000000000003" customHeight="1" x14ac:dyDescent="0.3">
      <c r="A462" s="92" t="s">
        <v>322</v>
      </c>
      <c r="B462" s="97">
        <v>7</v>
      </c>
      <c r="C462" s="97">
        <v>9</v>
      </c>
      <c r="D462" s="98" t="s">
        <v>249</v>
      </c>
      <c r="E462" s="99">
        <v>200</v>
      </c>
      <c r="F462" s="100">
        <v>6000</v>
      </c>
    </row>
    <row r="463" spans="1:6" ht="40.200000000000003" customHeight="1" x14ac:dyDescent="0.3">
      <c r="A463" s="92" t="s">
        <v>250</v>
      </c>
      <c r="B463" s="97">
        <v>7</v>
      </c>
      <c r="C463" s="97">
        <v>9</v>
      </c>
      <c r="D463" s="98" t="s">
        <v>251</v>
      </c>
      <c r="E463" s="99" t="s">
        <v>748</v>
      </c>
      <c r="F463" s="100">
        <v>12200</v>
      </c>
    </row>
    <row r="464" spans="1:6" ht="40.200000000000003" customHeight="1" x14ac:dyDescent="0.3">
      <c r="A464" s="92" t="s">
        <v>322</v>
      </c>
      <c r="B464" s="97">
        <v>7</v>
      </c>
      <c r="C464" s="97">
        <v>9</v>
      </c>
      <c r="D464" s="98" t="s">
        <v>251</v>
      </c>
      <c r="E464" s="99">
        <v>200</v>
      </c>
      <c r="F464" s="100">
        <v>12200</v>
      </c>
    </row>
    <row r="465" spans="1:6" ht="40.200000000000003" customHeight="1" x14ac:dyDescent="0.3">
      <c r="A465" s="92" t="s">
        <v>252</v>
      </c>
      <c r="B465" s="97">
        <v>7</v>
      </c>
      <c r="C465" s="97">
        <v>9</v>
      </c>
      <c r="D465" s="98" t="s">
        <v>253</v>
      </c>
      <c r="E465" s="99" t="s">
        <v>748</v>
      </c>
      <c r="F465" s="100">
        <v>2700</v>
      </c>
    </row>
    <row r="466" spans="1:6" ht="40.200000000000003" customHeight="1" x14ac:dyDescent="0.3">
      <c r="A466" s="92" t="s">
        <v>322</v>
      </c>
      <c r="B466" s="97">
        <v>7</v>
      </c>
      <c r="C466" s="97">
        <v>9</v>
      </c>
      <c r="D466" s="98" t="s">
        <v>253</v>
      </c>
      <c r="E466" s="99">
        <v>200</v>
      </c>
      <c r="F466" s="100">
        <v>2700</v>
      </c>
    </row>
    <row r="467" spans="1:6" ht="40.200000000000003" customHeight="1" x14ac:dyDescent="0.3">
      <c r="A467" s="92" t="s">
        <v>254</v>
      </c>
      <c r="B467" s="93">
        <v>8</v>
      </c>
      <c r="C467" s="93">
        <v>0</v>
      </c>
      <c r="D467" s="94" t="s">
        <v>748</v>
      </c>
      <c r="E467" s="95" t="s">
        <v>748</v>
      </c>
      <c r="F467" s="96">
        <v>66084761.850000009</v>
      </c>
    </row>
    <row r="468" spans="1:6" ht="40.200000000000003" customHeight="1" x14ac:dyDescent="0.3">
      <c r="A468" s="92" t="s">
        <v>255</v>
      </c>
      <c r="B468" s="97">
        <v>8</v>
      </c>
      <c r="C468" s="97">
        <v>1</v>
      </c>
      <c r="D468" s="98" t="s">
        <v>748</v>
      </c>
      <c r="E468" s="99" t="s">
        <v>748</v>
      </c>
      <c r="F468" s="100">
        <v>54404236.120000005</v>
      </c>
    </row>
    <row r="469" spans="1:6" ht="40.200000000000003" customHeight="1" x14ac:dyDescent="0.3">
      <c r="A469" s="92" t="s">
        <v>788</v>
      </c>
      <c r="B469" s="97">
        <v>8</v>
      </c>
      <c r="C469" s="97">
        <v>1</v>
      </c>
      <c r="D469" s="98" t="s">
        <v>789</v>
      </c>
      <c r="E469" s="99" t="s">
        <v>748</v>
      </c>
      <c r="F469" s="100">
        <v>54404236.120000005</v>
      </c>
    </row>
    <row r="470" spans="1:6" ht="40.200000000000003" customHeight="1" x14ac:dyDescent="0.3">
      <c r="A470" s="92" t="s">
        <v>466</v>
      </c>
      <c r="B470" s="97">
        <v>8</v>
      </c>
      <c r="C470" s="97">
        <v>1</v>
      </c>
      <c r="D470" s="98" t="s">
        <v>790</v>
      </c>
      <c r="E470" s="99" t="s">
        <v>748</v>
      </c>
      <c r="F470" s="100">
        <v>54404236.120000005</v>
      </c>
    </row>
    <row r="471" spans="1:6" ht="108.75" customHeight="1" x14ac:dyDescent="0.3">
      <c r="A471" s="92" t="s">
        <v>844</v>
      </c>
      <c r="B471" s="97">
        <v>8</v>
      </c>
      <c r="C471" s="97">
        <v>1</v>
      </c>
      <c r="D471" s="98" t="s">
        <v>256</v>
      </c>
      <c r="E471" s="99" t="s">
        <v>748</v>
      </c>
      <c r="F471" s="100">
        <v>352840</v>
      </c>
    </row>
    <row r="472" spans="1:6" ht="40.200000000000003" customHeight="1" x14ac:dyDescent="0.3">
      <c r="A472" s="92" t="s">
        <v>330</v>
      </c>
      <c r="B472" s="97">
        <v>8</v>
      </c>
      <c r="C472" s="97">
        <v>1</v>
      </c>
      <c r="D472" s="98" t="s">
        <v>256</v>
      </c>
      <c r="E472" s="99">
        <v>600</v>
      </c>
      <c r="F472" s="100">
        <v>352840</v>
      </c>
    </row>
    <row r="473" spans="1:6" ht="52.95" customHeight="1" x14ac:dyDescent="0.3">
      <c r="A473" s="92" t="s">
        <v>884</v>
      </c>
      <c r="B473" s="97">
        <v>8</v>
      </c>
      <c r="C473" s="97">
        <v>1</v>
      </c>
      <c r="D473" s="98" t="s">
        <v>257</v>
      </c>
      <c r="E473" s="99" t="s">
        <v>748</v>
      </c>
      <c r="F473" s="100">
        <v>11600</v>
      </c>
    </row>
    <row r="474" spans="1:6" ht="40.200000000000003" customHeight="1" x14ac:dyDescent="0.3">
      <c r="A474" s="92" t="s">
        <v>330</v>
      </c>
      <c r="B474" s="97">
        <v>8</v>
      </c>
      <c r="C474" s="97">
        <v>1</v>
      </c>
      <c r="D474" s="98" t="s">
        <v>257</v>
      </c>
      <c r="E474" s="99">
        <v>600</v>
      </c>
      <c r="F474" s="100">
        <v>11600</v>
      </c>
    </row>
    <row r="475" spans="1:6" ht="40.200000000000003" customHeight="1" x14ac:dyDescent="0.3">
      <c r="A475" s="92" t="s">
        <v>258</v>
      </c>
      <c r="B475" s="97">
        <v>8</v>
      </c>
      <c r="C475" s="97">
        <v>1</v>
      </c>
      <c r="D475" s="98" t="s">
        <v>259</v>
      </c>
      <c r="E475" s="99" t="s">
        <v>748</v>
      </c>
      <c r="F475" s="100">
        <v>15852954.210000001</v>
      </c>
    </row>
    <row r="476" spans="1:6" ht="40.200000000000003" customHeight="1" x14ac:dyDescent="0.3">
      <c r="A476" s="92" t="s">
        <v>330</v>
      </c>
      <c r="B476" s="97">
        <v>8</v>
      </c>
      <c r="C476" s="97">
        <v>1</v>
      </c>
      <c r="D476" s="98" t="s">
        <v>259</v>
      </c>
      <c r="E476" s="99">
        <v>600</v>
      </c>
      <c r="F476" s="100">
        <v>15852954.210000001</v>
      </c>
    </row>
    <row r="477" spans="1:6" ht="40.200000000000003" customHeight="1" x14ac:dyDescent="0.3">
      <c r="A477" s="92" t="s">
        <v>260</v>
      </c>
      <c r="B477" s="97">
        <v>8</v>
      </c>
      <c r="C477" s="97">
        <v>1</v>
      </c>
      <c r="D477" s="98" t="s">
        <v>261</v>
      </c>
      <c r="E477" s="99" t="s">
        <v>748</v>
      </c>
      <c r="F477" s="100">
        <v>2885650.79</v>
      </c>
    </row>
    <row r="478" spans="1:6" ht="40.200000000000003" customHeight="1" x14ac:dyDescent="0.3">
      <c r="A478" s="92" t="s">
        <v>330</v>
      </c>
      <c r="B478" s="97">
        <v>8</v>
      </c>
      <c r="C478" s="97">
        <v>1</v>
      </c>
      <c r="D478" s="98" t="s">
        <v>261</v>
      </c>
      <c r="E478" s="99">
        <v>600</v>
      </c>
      <c r="F478" s="100">
        <v>2885650.79</v>
      </c>
    </row>
    <row r="479" spans="1:6" ht="40.200000000000003" customHeight="1" x14ac:dyDescent="0.3">
      <c r="A479" s="92" t="s">
        <v>262</v>
      </c>
      <c r="B479" s="97">
        <v>8</v>
      </c>
      <c r="C479" s="97">
        <v>1</v>
      </c>
      <c r="D479" s="98" t="s">
        <v>263</v>
      </c>
      <c r="E479" s="99" t="s">
        <v>748</v>
      </c>
      <c r="F479" s="100">
        <v>7942315.96</v>
      </c>
    </row>
    <row r="480" spans="1:6" ht="40.200000000000003" customHeight="1" x14ac:dyDescent="0.3">
      <c r="A480" s="92" t="s">
        <v>330</v>
      </c>
      <c r="B480" s="97">
        <v>8</v>
      </c>
      <c r="C480" s="97">
        <v>1</v>
      </c>
      <c r="D480" s="98" t="s">
        <v>263</v>
      </c>
      <c r="E480" s="99">
        <v>600</v>
      </c>
      <c r="F480" s="100">
        <v>7942315.96</v>
      </c>
    </row>
    <row r="481" spans="1:6" ht="40.200000000000003" customHeight="1" x14ac:dyDescent="0.3">
      <c r="A481" s="92" t="s">
        <v>264</v>
      </c>
      <c r="B481" s="97">
        <v>8</v>
      </c>
      <c r="C481" s="97">
        <v>1</v>
      </c>
      <c r="D481" s="98" t="s">
        <v>265</v>
      </c>
      <c r="E481" s="99" t="s">
        <v>748</v>
      </c>
      <c r="F481" s="100">
        <v>27348775.16</v>
      </c>
    </row>
    <row r="482" spans="1:6" ht="40.200000000000003" customHeight="1" x14ac:dyDescent="0.3">
      <c r="A482" s="92" t="s">
        <v>330</v>
      </c>
      <c r="B482" s="97">
        <v>8</v>
      </c>
      <c r="C482" s="97">
        <v>1</v>
      </c>
      <c r="D482" s="98" t="s">
        <v>265</v>
      </c>
      <c r="E482" s="99">
        <v>600</v>
      </c>
      <c r="F482" s="100">
        <v>27348775.16</v>
      </c>
    </row>
    <row r="483" spans="1:6" ht="51" customHeight="1" x14ac:dyDescent="0.3">
      <c r="A483" s="92" t="s">
        <v>346</v>
      </c>
      <c r="B483" s="97">
        <v>8</v>
      </c>
      <c r="C483" s="97">
        <v>1</v>
      </c>
      <c r="D483" s="98" t="s">
        <v>266</v>
      </c>
      <c r="E483" s="99" t="s">
        <v>748</v>
      </c>
      <c r="F483" s="100">
        <v>10100</v>
      </c>
    </row>
    <row r="484" spans="1:6" ht="40.200000000000003" customHeight="1" x14ac:dyDescent="0.3">
      <c r="A484" s="92" t="s">
        <v>330</v>
      </c>
      <c r="B484" s="97">
        <v>8</v>
      </c>
      <c r="C484" s="97">
        <v>1</v>
      </c>
      <c r="D484" s="98" t="s">
        <v>266</v>
      </c>
      <c r="E484" s="99">
        <v>600</v>
      </c>
      <c r="F484" s="100">
        <v>10100</v>
      </c>
    </row>
    <row r="485" spans="1:6" ht="40.200000000000003" customHeight="1" x14ac:dyDescent="0.3">
      <c r="A485" s="92" t="s">
        <v>345</v>
      </c>
      <c r="B485" s="97">
        <v>8</v>
      </c>
      <c r="C485" s="97">
        <v>4</v>
      </c>
      <c r="D485" s="98" t="s">
        <v>748</v>
      </c>
      <c r="E485" s="99" t="s">
        <v>748</v>
      </c>
      <c r="F485" s="100">
        <v>11680525.73</v>
      </c>
    </row>
    <row r="486" spans="1:6" ht="40.200000000000003" customHeight="1" x14ac:dyDescent="0.3">
      <c r="A486" s="92" t="s">
        <v>788</v>
      </c>
      <c r="B486" s="97">
        <v>8</v>
      </c>
      <c r="C486" s="97">
        <v>4</v>
      </c>
      <c r="D486" s="98" t="s">
        <v>789</v>
      </c>
      <c r="E486" s="99" t="s">
        <v>748</v>
      </c>
      <c r="F486" s="100">
        <v>11680525.73</v>
      </c>
    </row>
    <row r="487" spans="1:6" ht="40.200000000000003" customHeight="1" x14ac:dyDescent="0.3">
      <c r="A487" s="92" t="s">
        <v>466</v>
      </c>
      <c r="B487" s="97">
        <v>8</v>
      </c>
      <c r="C487" s="97">
        <v>4</v>
      </c>
      <c r="D487" s="98" t="s">
        <v>790</v>
      </c>
      <c r="E487" s="99" t="s">
        <v>748</v>
      </c>
      <c r="F487" s="100">
        <v>11680525.73</v>
      </c>
    </row>
    <row r="488" spans="1:6" ht="46.95" customHeight="1" x14ac:dyDescent="0.3">
      <c r="A488" s="92" t="s">
        <v>267</v>
      </c>
      <c r="B488" s="97">
        <v>8</v>
      </c>
      <c r="C488" s="97">
        <v>4</v>
      </c>
      <c r="D488" s="98" t="s">
        <v>268</v>
      </c>
      <c r="E488" s="99" t="s">
        <v>748</v>
      </c>
      <c r="F488" s="100">
        <v>144800</v>
      </c>
    </row>
    <row r="489" spans="1:6" ht="40.200000000000003" customHeight="1" x14ac:dyDescent="0.3">
      <c r="A489" s="92" t="s">
        <v>330</v>
      </c>
      <c r="B489" s="97">
        <v>8</v>
      </c>
      <c r="C489" s="97">
        <v>4</v>
      </c>
      <c r="D489" s="98" t="s">
        <v>268</v>
      </c>
      <c r="E489" s="99">
        <v>600</v>
      </c>
      <c r="F489" s="100">
        <v>144800</v>
      </c>
    </row>
    <row r="490" spans="1:6" ht="40.200000000000003" customHeight="1" x14ac:dyDescent="0.3">
      <c r="A490" s="92" t="s">
        <v>269</v>
      </c>
      <c r="B490" s="97">
        <v>8</v>
      </c>
      <c r="C490" s="97">
        <v>4</v>
      </c>
      <c r="D490" s="98" t="s">
        <v>270</v>
      </c>
      <c r="E490" s="99" t="s">
        <v>748</v>
      </c>
      <c r="F490" s="100">
        <v>250000</v>
      </c>
    </row>
    <row r="491" spans="1:6" ht="40.200000000000003" customHeight="1" x14ac:dyDescent="0.3">
      <c r="A491" s="92" t="s">
        <v>330</v>
      </c>
      <c r="B491" s="97">
        <v>8</v>
      </c>
      <c r="C491" s="97">
        <v>4</v>
      </c>
      <c r="D491" s="98" t="s">
        <v>270</v>
      </c>
      <c r="E491" s="99">
        <v>600</v>
      </c>
      <c r="F491" s="100">
        <v>250000</v>
      </c>
    </row>
    <row r="492" spans="1:6" ht="40.200000000000003" customHeight="1" x14ac:dyDescent="0.3">
      <c r="A492" s="92" t="s">
        <v>271</v>
      </c>
      <c r="B492" s="97">
        <v>8</v>
      </c>
      <c r="C492" s="97">
        <v>4</v>
      </c>
      <c r="D492" s="98" t="s">
        <v>272</v>
      </c>
      <c r="E492" s="99" t="s">
        <v>748</v>
      </c>
      <c r="F492" s="100">
        <v>10008897.92</v>
      </c>
    </row>
    <row r="493" spans="1:6" ht="60.6" customHeight="1" x14ac:dyDescent="0.3">
      <c r="A493" s="92" t="s">
        <v>753</v>
      </c>
      <c r="B493" s="97">
        <v>8</v>
      </c>
      <c r="C493" s="97">
        <v>4</v>
      </c>
      <c r="D493" s="98" t="s">
        <v>272</v>
      </c>
      <c r="E493" s="99">
        <v>100</v>
      </c>
      <c r="F493" s="100">
        <v>9174407.8499999996</v>
      </c>
    </row>
    <row r="494" spans="1:6" ht="40.200000000000003" customHeight="1" x14ac:dyDescent="0.3">
      <c r="A494" s="92" t="s">
        <v>322</v>
      </c>
      <c r="B494" s="97">
        <v>8</v>
      </c>
      <c r="C494" s="97">
        <v>4</v>
      </c>
      <c r="D494" s="98" t="s">
        <v>272</v>
      </c>
      <c r="E494" s="99">
        <v>200</v>
      </c>
      <c r="F494" s="100">
        <v>830334.07</v>
      </c>
    </row>
    <row r="495" spans="1:6" ht="40.200000000000003" customHeight="1" x14ac:dyDescent="0.3">
      <c r="A495" s="92" t="s">
        <v>335</v>
      </c>
      <c r="B495" s="97">
        <v>8</v>
      </c>
      <c r="C495" s="97">
        <v>4</v>
      </c>
      <c r="D495" s="98" t="s">
        <v>272</v>
      </c>
      <c r="E495" s="99">
        <v>800</v>
      </c>
      <c r="F495" s="100">
        <v>4156</v>
      </c>
    </row>
    <row r="496" spans="1:6" ht="44.4" customHeight="1" x14ac:dyDescent="0.3">
      <c r="A496" s="92" t="s">
        <v>273</v>
      </c>
      <c r="B496" s="97">
        <v>8</v>
      </c>
      <c r="C496" s="97">
        <v>4</v>
      </c>
      <c r="D496" s="98" t="s">
        <v>274</v>
      </c>
      <c r="E496" s="99" t="s">
        <v>748</v>
      </c>
      <c r="F496" s="100">
        <v>1230847.81</v>
      </c>
    </row>
    <row r="497" spans="1:6" ht="40.200000000000003" customHeight="1" x14ac:dyDescent="0.3">
      <c r="A497" s="92" t="s">
        <v>322</v>
      </c>
      <c r="B497" s="97">
        <v>8</v>
      </c>
      <c r="C497" s="97">
        <v>4</v>
      </c>
      <c r="D497" s="98" t="s">
        <v>274</v>
      </c>
      <c r="E497" s="99">
        <v>200</v>
      </c>
      <c r="F497" s="100">
        <v>8365</v>
      </c>
    </row>
    <row r="498" spans="1:6" ht="40.200000000000003" customHeight="1" x14ac:dyDescent="0.3">
      <c r="A498" s="92" t="s">
        <v>330</v>
      </c>
      <c r="B498" s="97">
        <v>8</v>
      </c>
      <c r="C498" s="97">
        <v>4</v>
      </c>
      <c r="D498" s="98" t="s">
        <v>274</v>
      </c>
      <c r="E498" s="99">
        <v>600</v>
      </c>
      <c r="F498" s="100">
        <v>1222482.81</v>
      </c>
    </row>
    <row r="499" spans="1:6" ht="40.200000000000003" customHeight="1" x14ac:dyDescent="0.3">
      <c r="A499" s="92" t="s">
        <v>275</v>
      </c>
      <c r="B499" s="97">
        <v>8</v>
      </c>
      <c r="C499" s="97">
        <v>4</v>
      </c>
      <c r="D499" s="98" t="s">
        <v>276</v>
      </c>
      <c r="E499" s="99" t="s">
        <v>748</v>
      </c>
      <c r="F499" s="100">
        <v>45980</v>
      </c>
    </row>
    <row r="500" spans="1:6" ht="40.200000000000003" customHeight="1" x14ac:dyDescent="0.3">
      <c r="A500" s="92" t="s">
        <v>322</v>
      </c>
      <c r="B500" s="97">
        <v>8</v>
      </c>
      <c r="C500" s="97">
        <v>4</v>
      </c>
      <c r="D500" s="98" t="s">
        <v>276</v>
      </c>
      <c r="E500" s="99">
        <v>200</v>
      </c>
      <c r="F500" s="100">
        <v>45980</v>
      </c>
    </row>
    <row r="501" spans="1:6" ht="21.6" customHeight="1" x14ac:dyDescent="0.3">
      <c r="A501" s="92" t="s">
        <v>343</v>
      </c>
      <c r="B501" s="93">
        <v>10</v>
      </c>
      <c r="C501" s="93">
        <v>0</v>
      </c>
      <c r="D501" s="94" t="s">
        <v>748</v>
      </c>
      <c r="E501" s="95" t="s">
        <v>748</v>
      </c>
      <c r="F501" s="96">
        <v>59259044.040000007</v>
      </c>
    </row>
    <row r="502" spans="1:6" ht="24" customHeight="1" x14ac:dyDescent="0.3">
      <c r="A502" s="92" t="s">
        <v>342</v>
      </c>
      <c r="B502" s="97">
        <v>10</v>
      </c>
      <c r="C502" s="97">
        <v>1</v>
      </c>
      <c r="D502" s="98" t="s">
        <v>748</v>
      </c>
      <c r="E502" s="99" t="s">
        <v>748</v>
      </c>
      <c r="F502" s="100">
        <v>4036873.42</v>
      </c>
    </row>
    <row r="503" spans="1:6" ht="40.200000000000003" customHeight="1" x14ac:dyDescent="0.3">
      <c r="A503" s="92" t="s">
        <v>277</v>
      </c>
      <c r="B503" s="97">
        <v>10</v>
      </c>
      <c r="C503" s="97">
        <v>1</v>
      </c>
      <c r="D503" s="98" t="s">
        <v>278</v>
      </c>
      <c r="E503" s="99" t="s">
        <v>748</v>
      </c>
      <c r="F503" s="100">
        <v>4036873.42</v>
      </c>
    </row>
    <row r="504" spans="1:6" ht="40.200000000000003" customHeight="1" x14ac:dyDescent="0.3">
      <c r="A504" s="92" t="s">
        <v>341</v>
      </c>
      <c r="B504" s="97">
        <v>10</v>
      </c>
      <c r="C504" s="97">
        <v>1</v>
      </c>
      <c r="D504" s="98" t="s">
        <v>279</v>
      </c>
      <c r="E504" s="99" t="s">
        <v>748</v>
      </c>
      <c r="F504" s="100">
        <v>4036873.42</v>
      </c>
    </row>
    <row r="505" spans="1:6" ht="54" customHeight="1" x14ac:dyDescent="0.3">
      <c r="A505" s="92" t="s">
        <v>280</v>
      </c>
      <c r="B505" s="97">
        <v>10</v>
      </c>
      <c r="C505" s="97">
        <v>1</v>
      </c>
      <c r="D505" s="98" t="s">
        <v>281</v>
      </c>
      <c r="E505" s="99" t="s">
        <v>748</v>
      </c>
      <c r="F505" s="100">
        <v>2711073.42</v>
      </c>
    </row>
    <row r="506" spans="1:6" ht="40.200000000000003" customHeight="1" x14ac:dyDescent="0.3">
      <c r="A506" s="92" t="s">
        <v>338</v>
      </c>
      <c r="B506" s="97">
        <v>10</v>
      </c>
      <c r="C506" s="97">
        <v>1</v>
      </c>
      <c r="D506" s="98" t="s">
        <v>281</v>
      </c>
      <c r="E506" s="99">
        <v>300</v>
      </c>
      <c r="F506" s="100">
        <v>2711073.42</v>
      </c>
    </row>
    <row r="507" spans="1:6" ht="40.200000000000003" customHeight="1" x14ac:dyDescent="0.3">
      <c r="A507" s="92" t="s">
        <v>282</v>
      </c>
      <c r="B507" s="97">
        <v>10</v>
      </c>
      <c r="C507" s="97">
        <v>1</v>
      </c>
      <c r="D507" s="98" t="s">
        <v>283</v>
      </c>
      <c r="E507" s="99" t="s">
        <v>748</v>
      </c>
      <c r="F507" s="100">
        <v>1304000</v>
      </c>
    </row>
    <row r="508" spans="1:6" ht="40.200000000000003" customHeight="1" x14ac:dyDescent="0.3">
      <c r="A508" s="92" t="s">
        <v>338</v>
      </c>
      <c r="B508" s="97">
        <v>10</v>
      </c>
      <c r="C508" s="97">
        <v>1</v>
      </c>
      <c r="D508" s="98" t="s">
        <v>283</v>
      </c>
      <c r="E508" s="99">
        <v>300</v>
      </c>
      <c r="F508" s="100">
        <v>1304000</v>
      </c>
    </row>
    <row r="509" spans="1:6" ht="40.200000000000003" customHeight="1" x14ac:dyDescent="0.3">
      <c r="A509" s="92" t="s">
        <v>284</v>
      </c>
      <c r="B509" s="97">
        <v>10</v>
      </c>
      <c r="C509" s="97">
        <v>1</v>
      </c>
      <c r="D509" s="98" t="s">
        <v>285</v>
      </c>
      <c r="E509" s="99" t="s">
        <v>748</v>
      </c>
      <c r="F509" s="100">
        <v>1800</v>
      </c>
    </row>
    <row r="510" spans="1:6" ht="40.200000000000003" customHeight="1" x14ac:dyDescent="0.3">
      <c r="A510" s="92" t="s">
        <v>322</v>
      </c>
      <c r="B510" s="97">
        <v>10</v>
      </c>
      <c r="C510" s="97">
        <v>1</v>
      </c>
      <c r="D510" s="98" t="s">
        <v>285</v>
      </c>
      <c r="E510" s="99">
        <v>200</v>
      </c>
      <c r="F510" s="100">
        <v>1800</v>
      </c>
    </row>
    <row r="511" spans="1:6" ht="50.4" customHeight="1" x14ac:dyDescent="0.3">
      <c r="A511" s="92" t="s">
        <v>286</v>
      </c>
      <c r="B511" s="97">
        <v>10</v>
      </c>
      <c r="C511" s="97">
        <v>1</v>
      </c>
      <c r="D511" s="98" t="s">
        <v>287</v>
      </c>
      <c r="E511" s="99" t="s">
        <v>748</v>
      </c>
      <c r="F511" s="100">
        <v>20000</v>
      </c>
    </row>
    <row r="512" spans="1:6" ht="40.200000000000003" customHeight="1" x14ac:dyDescent="0.3">
      <c r="A512" s="92" t="s">
        <v>338</v>
      </c>
      <c r="B512" s="97">
        <v>10</v>
      </c>
      <c r="C512" s="97">
        <v>1</v>
      </c>
      <c r="D512" s="98" t="s">
        <v>287</v>
      </c>
      <c r="E512" s="99">
        <v>300</v>
      </c>
      <c r="F512" s="100">
        <v>20000</v>
      </c>
    </row>
    <row r="513" spans="1:6" ht="40.200000000000003" customHeight="1" x14ac:dyDescent="0.3">
      <c r="A513" s="92" t="s">
        <v>340</v>
      </c>
      <c r="B513" s="97">
        <v>10</v>
      </c>
      <c r="C513" s="97">
        <v>3</v>
      </c>
      <c r="D513" s="98" t="s">
        <v>748</v>
      </c>
      <c r="E513" s="99" t="s">
        <v>748</v>
      </c>
      <c r="F513" s="100">
        <v>52258650.620000005</v>
      </c>
    </row>
    <row r="514" spans="1:6" ht="50.4" customHeight="1" x14ac:dyDescent="0.3">
      <c r="A514" s="92" t="s">
        <v>42</v>
      </c>
      <c r="B514" s="97">
        <v>10</v>
      </c>
      <c r="C514" s="97">
        <v>3</v>
      </c>
      <c r="D514" s="98" t="s">
        <v>43</v>
      </c>
      <c r="E514" s="99" t="s">
        <v>748</v>
      </c>
      <c r="F514" s="100">
        <v>1062315.6000000001</v>
      </c>
    </row>
    <row r="515" spans="1:6" ht="40.200000000000003" customHeight="1" x14ac:dyDescent="0.3">
      <c r="A515" s="92" t="s">
        <v>339</v>
      </c>
      <c r="B515" s="97">
        <v>10</v>
      </c>
      <c r="C515" s="97">
        <v>3</v>
      </c>
      <c r="D515" s="98" t="s">
        <v>288</v>
      </c>
      <c r="E515" s="99" t="s">
        <v>748</v>
      </c>
      <c r="F515" s="100">
        <v>1062315.6000000001</v>
      </c>
    </row>
    <row r="516" spans="1:6" ht="36" customHeight="1" x14ac:dyDescent="0.3">
      <c r="A516" s="92" t="s">
        <v>554</v>
      </c>
      <c r="B516" s="97">
        <v>10</v>
      </c>
      <c r="C516" s="97">
        <v>3</v>
      </c>
      <c r="D516" s="98" t="s">
        <v>555</v>
      </c>
      <c r="E516" s="99" t="s">
        <v>748</v>
      </c>
      <c r="F516" s="100">
        <v>491850</v>
      </c>
    </row>
    <row r="517" spans="1:6" ht="40.200000000000003" customHeight="1" x14ac:dyDescent="0.3">
      <c r="A517" s="92" t="s">
        <v>338</v>
      </c>
      <c r="B517" s="97">
        <v>10</v>
      </c>
      <c r="C517" s="97">
        <v>3</v>
      </c>
      <c r="D517" s="98" t="s">
        <v>555</v>
      </c>
      <c r="E517" s="99">
        <v>300</v>
      </c>
      <c r="F517" s="100">
        <v>491850</v>
      </c>
    </row>
    <row r="518" spans="1:6" ht="40.200000000000003" customHeight="1" x14ac:dyDescent="0.3">
      <c r="A518" s="92" t="s">
        <v>289</v>
      </c>
      <c r="B518" s="97">
        <v>10</v>
      </c>
      <c r="C518" s="97">
        <v>3</v>
      </c>
      <c r="D518" s="98" t="s">
        <v>290</v>
      </c>
      <c r="E518" s="99" t="s">
        <v>748</v>
      </c>
      <c r="F518" s="100">
        <v>570465.6</v>
      </c>
    </row>
    <row r="519" spans="1:6" ht="40.200000000000003" customHeight="1" x14ac:dyDescent="0.3">
      <c r="A519" s="92" t="s">
        <v>338</v>
      </c>
      <c r="B519" s="97">
        <v>10</v>
      </c>
      <c r="C519" s="97">
        <v>3</v>
      </c>
      <c r="D519" s="98" t="s">
        <v>290</v>
      </c>
      <c r="E519" s="99">
        <v>300</v>
      </c>
      <c r="F519" s="100">
        <v>570465.6</v>
      </c>
    </row>
    <row r="520" spans="1:6" ht="40.200000000000003" customHeight="1" x14ac:dyDescent="0.3">
      <c r="A520" s="92" t="s">
        <v>769</v>
      </c>
      <c r="B520" s="97">
        <v>10</v>
      </c>
      <c r="C520" s="97">
        <v>3</v>
      </c>
      <c r="D520" s="98" t="s">
        <v>770</v>
      </c>
      <c r="E520" s="99" t="s">
        <v>748</v>
      </c>
      <c r="F520" s="100">
        <v>51196335.020000003</v>
      </c>
    </row>
    <row r="521" spans="1:6" ht="40.200000000000003" customHeight="1" x14ac:dyDescent="0.3">
      <c r="A521" s="92" t="s">
        <v>769</v>
      </c>
      <c r="B521" s="97">
        <v>10</v>
      </c>
      <c r="C521" s="97">
        <v>3</v>
      </c>
      <c r="D521" s="98" t="s">
        <v>771</v>
      </c>
      <c r="E521" s="99" t="s">
        <v>748</v>
      </c>
      <c r="F521" s="100">
        <v>44110635.020000003</v>
      </c>
    </row>
    <row r="522" spans="1:6" ht="40.200000000000003" customHeight="1" x14ac:dyDescent="0.3">
      <c r="A522" s="92" t="s">
        <v>769</v>
      </c>
      <c r="B522" s="97">
        <v>10</v>
      </c>
      <c r="C522" s="97">
        <v>3</v>
      </c>
      <c r="D522" s="98" t="s">
        <v>291</v>
      </c>
      <c r="E522" s="99" t="s">
        <v>748</v>
      </c>
      <c r="F522" s="100">
        <v>44110635.020000003</v>
      </c>
    </row>
    <row r="523" spans="1:6" ht="40.200000000000003" customHeight="1" x14ac:dyDescent="0.3">
      <c r="A523" s="92" t="s">
        <v>322</v>
      </c>
      <c r="B523" s="97">
        <v>10</v>
      </c>
      <c r="C523" s="97">
        <v>3</v>
      </c>
      <c r="D523" s="98" t="s">
        <v>291</v>
      </c>
      <c r="E523" s="99">
        <v>200</v>
      </c>
      <c r="F523" s="100">
        <v>530500</v>
      </c>
    </row>
    <row r="524" spans="1:6" ht="40.200000000000003" customHeight="1" x14ac:dyDescent="0.3">
      <c r="A524" s="92" t="s">
        <v>338</v>
      </c>
      <c r="B524" s="97">
        <v>10</v>
      </c>
      <c r="C524" s="97">
        <v>3</v>
      </c>
      <c r="D524" s="98" t="s">
        <v>291</v>
      </c>
      <c r="E524" s="99">
        <v>300</v>
      </c>
      <c r="F524" s="100">
        <v>43580135.020000003</v>
      </c>
    </row>
    <row r="525" spans="1:6" ht="40.200000000000003" customHeight="1" x14ac:dyDescent="0.3">
      <c r="A525" s="92" t="s">
        <v>292</v>
      </c>
      <c r="B525" s="97">
        <v>10</v>
      </c>
      <c r="C525" s="97">
        <v>3</v>
      </c>
      <c r="D525" s="98" t="s">
        <v>293</v>
      </c>
      <c r="E525" s="99" t="s">
        <v>748</v>
      </c>
      <c r="F525" s="100">
        <v>7085700</v>
      </c>
    </row>
    <row r="526" spans="1:6" ht="40.200000000000003" customHeight="1" x14ac:dyDescent="0.3">
      <c r="A526" s="92" t="s">
        <v>292</v>
      </c>
      <c r="B526" s="97">
        <v>10</v>
      </c>
      <c r="C526" s="97">
        <v>3</v>
      </c>
      <c r="D526" s="98" t="s">
        <v>294</v>
      </c>
      <c r="E526" s="99" t="s">
        <v>748</v>
      </c>
      <c r="F526" s="100">
        <v>7085700</v>
      </c>
    </row>
    <row r="527" spans="1:6" ht="40.200000000000003" customHeight="1" x14ac:dyDescent="0.3">
      <c r="A527" s="92" t="s">
        <v>330</v>
      </c>
      <c r="B527" s="97">
        <v>10</v>
      </c>
      <c r="C527" s="97">
        <v>3</v>
      </c>
      <c r="D527" s="98" t="s">
        <v>294</v>
      </c>
      <c r="E527" s="99">
        <v>600</v>
      </c>
      <c r="F527" s="100">
        <v>7085700</v>
      </c>
    </row>
    <row r="528" spans="1:6" ht="40.200000000000003" customHeight="1" x14ac:dyDescent="0.3">
      <c r="A528" s="92" t="s">
        <v>337</v>
      </c>
      <c r="B528" s="97">
        <v>10</v>
      </c>
      <c r="C528" s="97">
        <v>6</v>
      </c>
      <c r="D528" s="98" t="s">
        <v>748</v>
      </c>
      <c r="E528" s="99" t="s">
        <v>748</v>
      </c>
      <c r="F528" s="100">
        <v>2963520</v>
      </c>
    </row>
    <row r="529" spans="1:6" ht="33" customHeight="1" x14ac:dyDescent="0.3">
      <c r="A529" s="92" t="s">
        <v>99</v>
      </c>
      <c r="B529" s="97">
        <v>10</v>
      </c>
      <c r="C529" s="97">
        <v>6</v>
      </c>
      <c r="D529" s="98" t="s">
        <v>100</v>
      </c>
      <c r="E529" s="99" t="s">
        <v>748</v>
      </c>
      <c r="F529" s="100">
        <v>606420</v>
      </c>
    </row>
    <row r="530" spans="1:6" ht="65.400000000000006" customHeight="1" x14ac:dyDescent="0.3">
      <c r="A530" s="92" t="s">
        <v>117</v>
      </c>
      <c r="B530" s="97">
        <v>10</v>
      </c>
      <c r="C530" s="97">
        <v>6</v>
      </c>
      <c r="D530" s="98" t="s">
        <v>118</v>
      </c>
      <c r="E530" s="99" t="s">
        <v>748</v>
      </c>
      <c r="F530" s="100">
        <v>606420</v>
      </c>
    </row>
    <row r="531" spans="1:6" ht="88.2" customHeight="1" x14ac:dyDescent="0.3">
      <c r="A531" s="92" t="s">
        <v>295</v>
      </c>
      <c r="B531" s="97">
        <v>10</v>
      </c>
      <c r="C531" s="97">
        <v>6</v>
      </c>
      <c r="D531" s="98" t="s">
        <v>296</v>
      </c>
      <c r="E531" s="99" t="s">
        <v>748</v>
      </c>
      <c r="F531" s="100">
        <v>606420</v>
      </c>
    </row>
    <row r="532" spans="1:6" ht="21" customHeight="1" x14ac:dyDescent="0.3">
      <c r="A532" s="92" t="s">
        <v>335</v>
      </c>
      <c r="B532" s="97">
        <v>10</v>
      </c>
      <c r="C532" s="97">
        <v>6</v>
      </c>
      <c r="D532" s="98" t="s">
        <v>296</v>
      </c>
      <c r="E532" s="99">
        <v>800</v>
      </c>
      <c r="F532" s="100">
        <v>606420</v>
      </c>
    </row>
    <row r="533" spans="1:6" ht="40.200000000000003" customHeight="1" x14ac:dyDescent="0.3">
      <c r="A533" s="92" t="s">
        <v>277</v>
      </c>
      <c r="B533" s="97">
        <v>10</v>
      </c>
      <c r="C533" s="97">
        <v>6</v>
      </c>
      <c r="D533" s="98" t="s">
        <v>278</v>
      </c>
      <c r="E533" s="99" t="s">
        <v>748</v>
      </c>
      <c r="F533" s="100">
        <v>528100</v>
      </c>
    </row>
    <row r="534" spans="1:6" ht="58.95" customHeight="1" x14ac:dyDescent="0.3">
      <c r="A534" s="92" t="s">
        <v>336</v>
      </c>
      <c r="B534" s="97">
        <v>10</v>
      </c>
      <c r="C534" s="97">
        <v>6</v>
      </c>
      <c r="D534" s="98" t="s">
        <v>297</v>
      </c>
      <c r="E534" s="99" t="s">
        <v>748</v>
      </c>
      <c r="F534" s="100">
        <v>528100</v>
      </c>
    </row>
    <row r="535" spans="1:6" ht="40.200000000000003" customHeight="1" x14ac:dyDescent="0.3">
      <c r="A535" s="92" t="s">
        <v>298</v>
      </c>
      <c r="B535" s="97">
        <v>10</v>
      </c>
      <c r="C535" s="97">
        <v>6</v>
      </c>
      <c r="D535" s="98" t="s">
        <v>299</v>
      </c>
      <c r="E535" s="99" t="s">
        <v>748</v>
      </c>
      <c r="F535" s="100">
        <v>528100</v>
      </c>
    </row>
    <row r="536" spans="1:6" ht="40.200000000000003" customHeight="1" x14ac:dyDescent="0.3">
      <c r="A536" s="92" t="s">
        <v>335</v>
      </c>
      <c r="B536" s="97">
        <v>10</v>
      </c>
      <c r="C536" s="97">
        <v>6</v>
      </c>
      <c r="D536" s="98" t="s">
        <v>299</v>
      </c>
      <c r="E536" s="99">
        <v>800</v>
      </c>
      <c r="F536" s="100">
        <v>528100</v>
      </c>
    </row>
    <row r="537" spans="1:6" ht="40.200000000000003" customHeight="1" x14ac:dyDescent="0.3">
      <c r="A537" s="92" t="s">
        <v>769</v>
      </c>
      <c r="B537" s="97">
        <v>10</v>
      </c>
      <c r="C537" s="97">
        <v>6</v>
      </c>
      <c r="D537" s="98" t="s">
        <v>770</v>
      </c>
      <c r="E537" s="99" t="s">
        <v>748</v>
      </c>
      <c r="F537" s="100">
        <v>1829000</v>
      </c>
    </row>
    <row r="538" spans="1:6" ht="40.200000000000003" customHeight="1" x14ac:dyDescent="0.3">
      <c r="A538" s="92" t="s">
        <v>292</v>
      </c>
      <c r="B538" s="97">
        <v>10</v>
      </c>
      <c r="C538" s="97">
        <v>6</v>
      </c>
      <c r="D538" s="98" t="s">
        <v>293</v>
      </c>
      <c r="E538" s="99" t="s">
        <v>748</v>
      </c>
      <c r="F538" s="100">
        <v>1829000</v>
      </c>
    </row>
    <row r="539" spans="1:6" ht="63" customHeight="1" x14ac:dyDescent="0.3">
      <c r="A539" s="92" t="s">
        <v>300</v>
      </c>
      <c r="B539" s="97">
        <v>10</v>
      </c>
      <c r="C539" s="97">
        <v>6</v>
      </c>
      <c r="D539" s="98" t="s">
        <v>301</v>
      </c>
      <c r="E539" s="99" t="s">
        <v>748</v>
      </c>
      <c r="F539" s="100">
        <v>1829000</v>
      </c>
    </row>
    <row r="540" spans="1:6" ht="62.4" customHeight="1" x14ac:dyDescent="0.3">
      <c r="A540" s="92" t="s">
        <v>753</v>
      </c>
      <c r="B540" s="97">
        <v>10</v>
      </c>
      <c r="C540" s="97">
        <v>6</v>
      </c>
      <c r="D540" s="98" t="s">
        <v>301</v>
      </c>
      <c r="E540" s="99">
        <v>100</v>
      </c>
      <c r="F540" s="100">
        <v>1666927.28</v>
      </c>
    </row>
    <row r="541" spans="1:6" ht="40.200000000000003" customHeight="1" x14ac:dyDescent="0.3">
      <c r="A541" s="92" t="s">
        <v>322</v>
      </c>
      <c r="B541" s="97">
        <v>10</v>
      </c>
      <c r="C541" s="97">
        <v>6</v>
      </c>
      <c r="D541" s="98" t="s">
        <v>301</v>
      </c>
      <c r="E541" s="99">
        <v>200</v>
      </c>
      <c r="F541" s="100">
        <v>162072.72</v>
      </c>
    </row>
    <row r="542" spans="1:6" ht="40.200000000000003" customHeight="1" x14ac:dyDescent="0.3">
      <c r="A542" s="92" t="s">
        <v>302</v>
      </c>
      <c r="B542" s="93">
        <v>11</v>
      </c>
      <c r="C542" s="93">
        <v>0</v>
      </c>
      <c r="D542" s="94" t="s">
        <v>748</v>
      </c>
      <c r="E542" s="95" t="s">
        <v>748</v>
      </c>
      <c r="F542" s="96">
        <v>23390357.559999999</v>
      </c>
    </row>
    <row r="543" spans="1:6" ht="40.200000000000003" customHeight="1" x14ac:dyDescent="0.3">
      <c r="A543" s="92" t="s">
        <v>303</v>
      </c>
      <c r="B543" s="97">
        <v>11</v>
      </c>
      <c r="C543" s="97">
        <v>1</v>
      </c>
      <c r="D543" s="98" t="s">
        <v>748</v>
      </c>
      <c r="E543" s="99" t="s">
        <v>748</v>
      </c>
      <c r="F543" s="100">
        <v>21593157.559999999</v>
      </c>
    </row>
    <row r="544" spans="1:6" ht="40.200000000000003" customHeight="1" x14ac:dyDescent="0.3">
      <c r="A544" s="92" t="s">
        <v>304</v>
      </c>
      <c r="B544" s="97">
        <v>11</v>
      </c>
      <c r="C544" s="97">
        <v>1</v>
      </c>
      <c r="D544" s="98" t="s">
        <v>305</v>
      </c>
      <c r="E544" s="99" t="s">
        <v>748</v>
      </c>
      <c r="F544" s="100">
        <v>21593157.559999999</v>
      </c>
    </row>
    <row r="545" spans="1:6" ht="40.200000000000003" customHeight="1" x14ac:dyDescent="0.3">
      <c r="A545" s="92" t="s">
        <v>333</v>
      </c>
      <c r="B545" s="97">
        <v>11</v>
      </c>
      <c r="C545" s="97">
        <v>1</v>
      </c>
      <c r="D545" s="98" t="s">
        <v>306</v>
      </c>
      <c r="E545" s="99" t="s">
        <v>748</v>
      </c>
      <c r="F545" s="100">
        <v>21593157.559999999</v>
      </c>
    </row>
    <row r="546" spans="1:6" ht="98.4" customHeight="1" x14ac:dyDescent="0.3">
      <c r="A546" s="92" t="s">
        <v>850</v>
      </c>
      <c r="B546" s="97">
        <v>11</v>
      </c>
      <c r="C546" s="97">
        <v>1</v>
      </c>
      <c r="D546" s="98" t="s">
        <v>307</v>
      </c>
      <c r="E546" s="99" t="s">
        <v>748</v>
      </c>
      <c r="F546" s="100">
        <v>3080250</v>
      </c>
    </row>
    <row r="547" spans="1:6" ht="40.200000000000003" customHeight="1" x14ac:dyDescent="0.3">
      <c r="A547" s="92" t="s">
        <v>330</v>
      </c>
      <c r="B547" s="97">
        <v>11</v>
      </c>
      <c r="C547" s="97">
        <v>1</v>
      </c>
      <c r="D547" s="98" t="s">
        <v>307</v>
      </c>
      <c r="E547" s="99">
        <v>600</v>
      </c>
      <c r="F547" s="100">
        <v>3080250</v>
      </c>
    </row>
    <row r="548" spans="1:6" ht="62.4" customHeight="1" x14ac:dyDescent="0.3">
      <c r="A548" s="92" t="s">
        <v>308</v>
      </c>
      <c r="B548" s="97">
        <v>11</v>
      </c>
      <c r="C548" s="97">
        <v>1</v>
      </c>
      <c r="D548" s="98" t="s">
        <v>309</v>
      </c>
      <c r="E548" s="99" t="s">
        <v>748</v>
      </c>
      <c r="F548" s="100">
        <v>18312907.559999999</v>
      </c>
    </row>
    <row r="549" spans="1:6" ht="40.200000000000003" customHeight="1" x14ac:dyDescent="0.3">
      <c r="A549" s="92" t="s">
        <v>330</v>
      </c>
      <c r="B549" s="97">
        <v>11</v>
      </c>
      <c r="C549" s="97">
        <v>1</v>
      </c>
      <c r="D549" s="98" t="s">
        <v>309</v>
      </c>
      <c r="E549" s="99">
        <v>600</v>
      </c>
      <c r="F549" s="100">
        <v>18312907.559999999</v>
      </c>
    </row>
    <row r="550" spans="1:6" ht="40.200000000000003" customHeight="1" x14ac:dyDescent="0.3">
      <c r="A550" s="92" t="s">
        <v>310</v>
      </c>
      <c r="B550" s="97">
        <v>11</v>
      </c>
      <c r="C550" s="97">
        <v>1</v>
      </c>
      <c r="D550" s="98" t="s">
        <v>311</v>
      </c>
      <c r="E550" s="99" t="s">
        <v>748</v>
      </c>
      <c r="F550" s="100">
        <v>200000</v>
      </c>
    </row>
    <row r="551" spans="1:6" ht="40.200000000000003" customHeight="1" x14ac:dyDescent="0.3">
      <c r="A551" s="92" t="s">
        <v>330</v>
      </c>
      <c r="B551" s="97">
        <v>11</v>
      </c>
      <c r="C551" s="97">
        <v>1</v>
      </c>
      <c r="D551" s="98" t="s">
        <v>311</v>
      </c>
      <c r="E551" s="99">
        <v>600</v>
      </c>
      <c r="F551" s="100">
        <v>200000</v>
      </c>
    </row>
    <row r="552" spans="1:6" ht="40.200000000000003" customHeight="1" x14ac:dyDescent="0.3">
      <c r="A552" s="92" t="s">
        <v>334</v>
      </c>
      <c r="B552" s="97">
        <v>11</v>
      </c>
      <c r="C552" s="97">
        <v>5</v>
      </c>
      <c r="D552" s="98" t="s">
        <v>748</v>
      </c>
      <c r="E552" s="99" t="s">
        <v>748</v>
      </c>
      <c r="F552" s="100">
        <v>1797200</v>
      </c>
    </row>
    <row r="553" spans="1:6" ht="40.200000000000003" customHeight="1" x14ac:dyDescent="0.3">
      <c r="A553" s="92" t="s">
        <v>304</v>
      </c>
      <c r="B553" s="97">
        <v>11</v>
      </c>
      <c r="C553" s="97">
        <v>5</v>
      </c>
      <c r="D553" s="98" t="s">
        <v>305</v>
      </c>
      <c r="E553" s="99" t="s">
        <v>748</v>
      </c>
      <c r="F553" s="100">
        <v>1797200</v>
      </c>
    </row>
    <row r="554" spans="1:6" ht="40.200000000000003" customHeight="1" x14ac:dyDescent="0.3">
      <c r="A554" s="92" t="s">
        <v>333</v>
      </c>
      <c r="B554" s="97">
        <v>11</v>
      </c>
      <c r="C554" s="97">
        <v>5</v>
      </c>
      <c r="D554" s="98" t="s">
        <v>306</v>
      </c>
      <c r="E554" s="99" t="s">
        <v>748</v>
      </c>
      <c r="F554" s="100">
        <v>445000</v>
      </c>
    </row>
    <row r="555" spans="1:6" ht="40.200000000000003" customHeight="1" x14ac:dyDescent="0.3">
      <c r="A555" s="92" t="s">
        <v>312</v>
      </c>
      <c r="B555" s="97">
        <v>11</v>
      </c>
      <c r="C555" s="97">
        <v>5</v>
      </c>
      <c r="D555" s="98" t="s">
        <v>313</v>
      </c>
      <c r="E555" s="99" t="s">
        <v>748</v>
      </c>
      <c r="F555" s="100">
        <v>127560</v>
      </c>
    </row>
    <row r="556" spans="1:6" ht="40.200000000000003" customHeight="1" x14ac:dyDescent="0.3">
      <c r="A556" s="92" t="s">
        <v>322</v>
      </c>
      <c r="B556" s="97">
        <v>11</v>
      </c>
      <c r="C556" s="97">
        <v>5</v>
      </c>
      <c r="D556" s="98" t="s">
        <v>313</v>
      </c>
      <c r="E556" s="99">
        <v>200</v>
      </c>
      <c r="F556" s="100">
        <v>127560</v>
      </c>
    </row>
    <row r="557" spans="1:6" ht="40.200000000000003" customHeight="1" x14ac:dyDescent="0.3">
      <c r="A557" s="92" t="s">
        <v>314</v>
      </c>
      <c r="B557" s="97">
        <v>11</v>
      </c>
      <c r="C557" s="97">
        <v>5</v>
      </c>
      <c r="D557" s="98" t="s">
        <v>315</v>
      </c>
      <c r="E557" s="99" t="s">
        <v>748</v>
      </c>
      <c r="F557" s="100">
        <v>38600</v>
      </c>
    </row>
    <row r="558" spans="1:6" ht="40.200000000000003" customHeight="1" x14ac:dyDescent="0.3">
      <c r="A558" s="92" t="s">
        <v>322</v>
      </c>
      <c r="B558" s="97">
        <v>11</v>
      </c>
      <c r="C558" s="97">
        <v>5</v>
      </c>
      <c r="D558" s="98" t="s">
        <v>315</v>
      </c>
      <c r="E558" s="99">
        <v>200</v>
      </c>
      <c r="F558" s="100">
        <v>38600</v>
      </c>
    </row>
    <row r="559" spans="1:6" ht="40.200000000000003" customHeight="1" x14ac:dyDescent="0.3">
      <c r="A559" s="92" t="s">
        <v>316</v>
      </c>
      <c r="B559" s="97">
        <v>11</v>
      </c>
      <c r="C559" s="97">
        <v>5</v>
      </c>
      <c r="D559" s="98" t="s">
        <v>317</v>
      </c>
      <c r="E559" s="99" t="s">
        <v>748</v>
      </c>
      <c r="F559" s="100">
        <v>8840</v>
      </c>
    </row>
    <row r="560" spans="1:6" ht="40.200000000000003" customHeight="1" x14ac:dyDescent="0.3">
      <c r="A560" s="92" t="s">
        <v>322</v>
      </c>
      <c r="B560" s="97">
        <v>11</v>
      </c>
      <c r="C560" s="97">
        <v>5</v>
      </c>
      <c r="D560" s="98" t="s">
        <v>317</v>
      </c>
      <c r="E560" s="99">
        <v>200</v>
      </c>
      <c r="F560" s="100">
        <v>8840</v>
      </c>
    </row>
    <row r="561" spans="1:6" ht="40.200000000000003" customHeight="1" x14ac:dyDescent="0.3">
      <c r="A561" s="92" t="s">
        <v>318</v>
      </c>
      <c r="B561" s="97">
        <v>11</v>
      </c>
      <c r="C561" s="97">
        <v>5</v>
      </c>
      <c r="D561" s="98" t="s">
        <v>726</v>
      </c>
      <c r="E561" s="99" t="s">
        <v>748</v>
      </c>
      <c r="F561" s="100">
        <v>50000</v>
      </c>
    </row>
    <row r="562" spans="1:6" ht="40.200000000000003" customHeight="1" x14ac:dyDescent="0.3">
      <c r="A562" s="92" t="s">
        <v>330</v>
      </c>
      <c r="B562" s="97">
        <v>11</v>
      </c>
      <c r="C562" s="97">
        <v>5</v>
      </c>
      <c r="D562" s="98" t="s">
        <v>726</v>
      </c>
      <c r="E562" s="99">
        <v>600</v>
      </c>
      <c r="F562" s="100">
        <v>50000</v>
      </c>
    </row>
    <row r="563" spans="1:6" ht="66" customHeight="1" x14ac:dyDescent="0.3">
      <c r="A563" s="92" t="s">
        <v>310</v>
      </c>
      <c r="B563" s="97">
        <v>11</v>
      </c>
      <c r="C563" s="97">
        <v>5</v>
      </c>
      <c r="D563" s="98" t="s">
        <v>311</v>
      </c>
      <c r="E563" s="99" t="s">
        <v>748</v>
      </c>
      <c r="F563" s="100">
        <v>220000</v>
      </c>
    </row>
    <row r="564" spans="1:6" ht="40.200000000000003" customHeight="1" x14ac:dyDescent="0.3">
      <c r="A564" s="92" t="s">
        <v>322</v>
      </c>
      <c r="B564" s="97">
        <v>11</v>
      </c>
      <c r="C564" s="97">
        <v>5</v>
      </c>
      <c r="D564" s="98" t="s">
        <v>311</v>
      </c>
      <c r="E564" s="99">
        <v>200</v>
      </c>
      <c r="F564" s="100">
        <v>20000</v>
      </c>
    </row>
    <row r="565" spans="1:6" ht="40.200000000000003" customHeight="1" x14ac:dyDescent="0.3">
      <c r="A565" s="92" t="s">
        <v>330</v>
      </c>
      <c r="B565" s="97">
        <v>11</v>
      </c>
      <c r="C565" s="97">
        <v>5</v>
      </c>
      <c r="D565" s="98" t="s">
        <v>311</v>
      </c>
      <c r="E565" s="99">
        <v>600</v>
      </c>
      <c r="F565" s="100">
        <v>200000</v>
      </c>
    </row>
    <row r="566" spans="1:6" ht="40.200000000000003" customHeight="1" x14ac:dyDescent="0.3">
      <c r="A566" s="92" t="s">
        <v>332</v>
      </c>
      <c r="B566" s="97">
        <v>11</v>
      </c>
      <c r="C566" s="97">
        <v>5</v>
      </c>
      <c r="D566" s="98" t="s">
        <v>727</v>
      </c>
      <c r="E566" s="99" t="s">
        <v>748</v>
      </c>
      <c r="F566" s="100">
        <v>1352200</v>
      </c>
    </row>
    <row r="567" spans="1:6" ht="40.200000000000003" customHeight="1" x14ac:dyDescent="0.3">
      <c r="A567" s="92" t="s">
        <v>331</v>
      </c>
      <c r="B567" s="97">
        <v>11</v>
      </c>
      <c r="C567" s="97">
        <v>5</v>
      </c>
      <c r="D567" s="98" t="s">
        <v>728</v>
      </c>
      <c r="E567" s="99" t="s">
        <v>748</v>
      </c>
      <c r="F567" s="100">
        <v>1352200</v>
      </c>
    </row>
    <row r="568" spans="1:6" ht="40.200000000000003" customHeight="1" x14ac:dyDescent="0.3">
      <c r="A568" s="92" t="s">
        <v>322</v>
      </c>
      <c r="B568" s="97">
        <v>11</v>
      </c>
      <c r="C568" s="97">
        <v>5</v>
      </c>
      <c r="D568" s="98" t="s">
        <v>728</v>
      </c>
      <c r="E568" s="99">
        <v>200</v>
      </c>
      <c r="F568" s="100">
        <v>300000</v>
      </c>
    </row>
    <row r="569" spans="1:6" ht="40.200000000000003" customHeight="1" x14ac:dyDescent="0.3">
      <c r="A569" s="92" t="s">
        <v>330</v>
      </c>
      <c r="B569" s="97">
        <v>11</v>
      </c>
      <c r="C569" s="97">
        <v>5</v>
      </c>
      <c r="D569" s="98" t="s">
        <v>728</v>
      </c>
      <c r="E569" s="99">
        <v>600</v>
      </c>
      <c r="F569" s="100">
        <v>1052200</v>
      </c>
    </row>
    <row r="570" spans="1:6" ht="40.200000000000003" customHeight="1" x14ac:dyDescent="0.3">
      <c r="A570" s="92" t="s">
        <v>729</v>
      </c>
      <c r="B570" s="93">
        <v>12</v>
      </c>
      <c r="C570" s="93">
        <v>0</v>
      </c>
      <c r="D570" s="94" t="s">
        <v>748</v>
      </c>
      <c r="E570" s="95" t="s">
        <v>748</v>
      </c>
      <c r="F570" s="96">
        <v>1981880</v>
      </c>
    </row>
    <row r="571" spans="1:6" ht="40.200000000000003" customHeight="1" x14ac:dyDescent="0.3">
      <c r="A571" s="92" t="s">
        <v>329</v>
      </c>
      <c r="B571" s="97">
        <v>12</v>
      </c>
      <c r="C571" s="97">
        <v>2</v>
      </c>
      <c r="D571" s="98" t="s">
        <v>748</v>
      </c>
      <c r="E571" s="99" t="s">
        <v>748</v>
      </c>
      <c r="F571" s="100">
        <v>906385.48</v>
      </c>
    </row>
    <row r="572" spans="1:6" ht="40.200000000000003" customHeight="1" x14ac:dyDescent="0.3">
      <c r="A572" s="92" t="s">
        <v>320</v>
      </c>
      <c r="B572" s="97">
        <v>12</v>
      </c>
      <c r="C572" s="97">
        <v>2</v>
      </c>
      <c r="D572" s="98" t="s">
        <v>757</v>
      </c>
      <c r="E572" s="99" t="s">
        <v>748</v>
      </c>
      <c r="F572" s="100">
        <v>906385.48</v>
      </c>
    </row>
    <row r="573" spans="1:6" ht="40.200000000000003" customHeight="1" x14ac:dyDescent="0.3">
      <c r="A573" s="92" t="s">
        <v>325</v>
      </c>
      <c r="B573" s="97">
        <v>12</v>
      </c>
      <c r="C573" s="97">
        <v>2</v>
      </c>
      <c r="D573" s="98" t="s">
        <v>762</v>
      </c>
      <c r="E573" s="99" t="s">
        <v>748</v>
      </c>
      <c r="F573" s="100">
        <v>906385.48</v>
      </c>
    </row>
    <row r="574" spans="1:6" ht="40.200000000000003" customHeight="1" x14ac:dyDescent="0.3">
      <c r="A574" s="92" t="s">
        <v>328</v>
      </c>
      <c r="B574" s="97">
        <v>12</v>
      </c>
      <c r="C574" s="97">
        <v>2</v>
      </c>
      <c r="D574" s="98" t="s">
        <v>730</v>
      </c>
      <c r="E574" s="99" t="s">
        <v>748</v>
      </c>
      <c r="F574" s="100">
        <v>648585.48</v>
      </c>
    </row>
    <row r="575" spans="1:6" ht="40.200000000000003" customHeight="1" x14ac:dyDescent="0.3">
      <c r="A575" s="92" t="s">
        <v>322</v>
      </c>
      <c r="B575" s="97">
        <v>12</v>
      </c>
      <c r="C575" s="97">
        <v>2</v>
      </c>
      <c r="D575" s="98" t="s">
        <v>730</v>
      </c>
      <c r="E575" s="99">
        <v>200</v>
      </c>
      <c r="F575" s="100">
        <v>648585.48</v>
      </c>
    </row>
    <row r="576" spans="1:6" ht="40.200000000000003" customHeight="1" x14ac:dyDescent="0.3">
      <c r="A576" s="92" t="s">
        <v>327</v>
      </c>
      <c r="B576" s="97">
        <v>12</v>
      </c>
      <c r="C576" s="97">
        <v>2</v>
      </c>
      <c r="D576" s="98" t="s">
        <v>731</v>
      </c>
      <c r="E576" s="99" t="s">
        <v>748</v>
      </c>
      <c r="F576" s="100">
        <v>238000</v>
      </c>
    </row>
    <row r="577" spans="1:6" ht="40.200000000000003" customHeight="1" x14ac:dyDescent="0.3">
      <c r="A577" s="92" t="s">
        <v>322</v>
      </c>
      <c r="B577" s="97">
        <v>12</v>
      </c>
      <c r="C577" s="97">
        <v>2</v>
      </c>
      <c r="D577" s="98" t="s">
        <v>731</v>
      </c>
      <c r="E577" s="99">
        <v>200</v>
      </c>
      <c r="F577" s="100">
        <v>238000</v>
      </c>
    </row>
    <row r="578" spans="1:6" ht="40.200000000000003" customHeight="1" x14ac:dyDescent="0.3">
      <c r="A578" s="92" t="s">
        <v>732</v>
      </c>
      <c r="B578" s="97">
        <v>12</v>
      </c>
      <c r="C578" s="97">
        <v>2</v>
      </c>
      <c r="D578" s="98" t="s">
        <v>733</v>
      </c>
      <c r="E578" s="99" t="s">
        <v>748</v>
      </c>
      <c r="F578" s="100">
        <v>19800</v>
      </c>
    </row>
    <row r="579" spans="1:6" ht="40.200000000000003" customHeight="1" x14ac:dyDescent="0.3">
      <c r="A579" s="92" t="s">
        <v>322</v>
      </c>
      <c r="B579" s="97">
        <v>12</v>
      </c>
      <c r="C579" s="97">
        <v>2</v>
      </c>
      <c r="D579" s="98" t="s">
        <v>733</v>
      </c>
      <c r="E579" s="99">
        <v>200</v>
      </c>
      <c r="F579" s="100">
        <v>19800</v>
      </c>
    </row>
    <row r="580" spans="1:6" ht="40.200000000000003" customHeight="1" x14ac:dyDescent="0.3">
      <c r="A580" s="92" t="s">
        <v>326</v>
      </c>
      <c r="B580" s="97">
        <v>12</v>
      </c>
      <c r="C580" s="97">
        <v>4</v>
      </c>
      <c r="D580" s="98" t="s">
        <v>748</v>
      </c>
      <c r="E580" s="99" t="s">
        <v>748</v>
      </c>
      <c r="F580" s="100">
        <v>1075494.52</v>
      </c>
    </row>
    <row r="581" spans="1:6" ht="40.200000000000003" customHeight="1" x14ac:dyDescent="0.3">
      <c r="A581" s="92" t="s">
        <v>320</v>
      </c>
      <c r="B581" s="97">
        <v>12</v>
      </c>
      <c r="C581" s="97">
        <v>4</v>
      </c>
      <c r="D581" s="98" t="s">
        <v>757</v>
      </c>
      <c r="E581" s="99" t="s">
        <v>748</v>
      </c>
      <c r="F581" s="100">
        <v>1075494.52</v>
      </c>
    </row>
    <row r="582" spans="1:6" ht="40.200000000000003" customHeight="1" x14ac:dyDescent="0.3">
      <c r="A582" s="92" t="s">
        <v>325</v>
      </c>
      <c r="B582" s="97">
        <v>12</v>
      </c>
      <c r="C582" s="97">
        <v>4</v>
      </c>
      <c r="D582" s="98" t="s">
        <v>762</v>
      </c>
      <c r="E582" s="99" t="s">
        <v>748</v>
      </c>
      <c r="F582" s="100">
        <v>1075494.52</v>
      </c>
    </row>
    <row r="583" spans="1:6" ht="40.200000000000003" customHeight="1" x14ac:dyDescent="0.3">
      <c r="A583" s="92" t="s">
        <v>324</v>
      </c>
      <c r="B583" s="97">
        <v>12</v>
      </c>
      <c r="C583" s="97">
        <v>4</v>
      </c>
      <c r="D583" s="98" t="s">
        <v>734</v>
      </c>
      <c r="E583" s="99" t="s">
        <v>748</v>
      </c>
      <c r="F583" s="100">
        <v>954494.52</v>
      </c>
    </row>
    <row r="584" spans="1:6" ht="40.200000000000003" customHeight="1" x14ac:dyDescent="0.3">
      <c r="A584" s="92" t="s">
        <v>322</v>
      </c>
      <c r="B584" s="97">
        <v>12</v>
      </c>
      <c r="C584" s="97">
        <v>4</v>
      </c>
      <c r="D584" s="98" t="s">
        <v>734</v>
      </c>
      <c r="E584" s="99">
        <v>200</v>
      </c>
      <c r="F584" s="100">
        <v>954494.52</v>
      </c>
    </row>
    <row r="585" spans="1:6" ht="40.200000000000003" customHeight="1" x14ac:dyDescent="0.3">
      <c r="A585" s="92" t="s">
        <v>323</v>
      </c>
      <c r="B585" s="97">
        <v>12</v>
      </c>
      <c r="C585" s="97">
        <v>4</v>
      </c>
      <c r="D585" s="98" t="s">
        <v>735</v>
      </c>
      <c r="E585" s="99" t="s">
        <v>748</v>
      </c>
      <c r="F585" s="100">
        <v>121000</v>
      </c>
    </row>
    <row r="586" spans="1:6" ht="40.200000000000003" customHeight="1" x14ac:dyDescent="0.3">
      <c r="A586" s="92" t="s">
        <v>322</v>
      </c>
      <c r="B586" s="97">
        <v>12</v>
      </c>
      <c r="C586" s="97">
        <v>4</v>
      </c>
      <c r="D586" s="98" t="s">
        <v>735</v>
      </c>
      <c r="E586" s="99">
        <v>200</v>
      </c>
      <c r="F586" s="100">
        <v>121000</v>
      </c>
    </row>
    <row r="587" spans="1:6" ht="40.200000000000003" customHeight="1" x14ac:dyDescent="0.3">
      <c r="A587" s="92" t="s">
        <v>736</v>
      </c>
      <c r="B587" s="93">
        <v>13</v>
      </c>
      <c r="C587" s="93">
        <v>0</v>
      </c>
      <c r="D587" s="94" t="s">
        <v>748</v>
      </c>
      <c r="E587" s="95" t="s">
        <v>748</v>
      </c>
      <c r="F587" s="96">
        <v>3471000</v>
      </c>
    </row>
    <row r="588" spans="1:6" ht="40.200000000000003" customHeight="1" x14ac:dyDescent="0.3">
      <c r="A588" s="92" t="s">
        <v>321</v>
      </c>
      <c r="B588" s="97">
        <v>13</v>
      </c>
      <c r="C588" s="97">
        <v>1</v>
      </c>
      <c r="D588" s="98" t="s">
        <v>748</v>
      </c>
      <c r="E588" s="99" t="s">
        <v>748</v>
      </c>
      <c r="F588" s="100">
        <v>3471000</v>
      </c>
    </row>
    <row r="589" spans="1:6" ht="40.200000000000003" customHeight="1" x14ac:dyDescent="0.3">
      <c r="A589" s="92" t="s">
        <v>320</v>
      </c>
      <c r="B589" s="97">
        <v>13</v>
      </c>
      <c r="C589" s="97">
        <v>1</v>
      </c>
      <c r="D589" s="98" t="s">
        <v>757</v>
      </c>
      <c r="E589" s="99" t="s">
        <v>748</v>
      </c>
      <c r="F589" s="100">
        <v>3471000</v>
      </c>
    </row>
    <row r="590" spans="1:6" ht="40.200000000000003" customHeight="1" x14ac:dyDescent="0.3">
      <c r="A590" s="92" t="s">
        <v>777</v>
      </c>
      <c r="B590" s="97">
        <v>13</v>
      </c>
      <c r="C590" s="97">
        <v>1</v>
      </c>
      <c r="D590" s="98" t="s">
        <v>778</v>
      </c>
      <c r="E590" s="99" t="s">
        <v>748</v>
      </c>
      <c r="F590" s="100">
        <v>3471000</v>
      </c>
    </row>
    <row r="591" spans="1:6" ht="40.200000000000003" customHeight="1" x14ac:dyDescent="0.3">
      <c r="A591" s="92" t="s">
        <v>737</v>
      </c>
      <c r="B591" s="97">
        <v>13</v>
      </c>
      <c r="C591" s="97">
        <v>1</v>
      </c>
      <c r="D591" s="98" t="s">
        <v>738</v>
      </c>
      <c r="E591" s="99" t="s">
        <v>748</v>
      </c>
      <c r="F591" s="100">
        <v>3471000</v>
      </c>
    </row>
    <row r="592" spans="1:6" ht="40.200000000000003" customHeight="1" x14ac:dyDescent="0.3">
      <c r="A592" s="92" t="s">
        <v>319</v>
      </c>
      <c r="B592" s="97">
        <v>13</v>
      </c>
      <c r="C592" s="97">
        <v>1</v>
      </c>
      <c r="D592" s="98" t="s">
        <v>738</v>
      </c>
      <c r="E592" s="99">
        <v>700</v>
      </c>
      <c r="F592" s="100">
        <v>3471000</v>
      </c>
    </row>
    <row r="594" spans="1:6" ht="23.4" customHeight="1" x14ac:dyDescent="0.3">
      <c r="A594" s="11" t="s">
        <v>360</v>
      </c>
      <c r="B594" s="8"/>
      <c r="C594" s="8"/>
      <c r="D594" s="8"/>
      <c r="E594" s="79"/>
      <c r="F594" s="79"/>
    </row>
    <row r="595" spans="1:6" ht="19.95" customHeight="1" x14ac:dyDescent="0.3">
      <c r="A595" s="11" t="s">
        <v>391</v>
      </c>
      <c r="B595" s="8"/>
      <c r="C595" s="8"/>
      <c r="D595" s="104" t="s">
        <v>361</v>
      </c>
      <c r="E595" s="104"/>
      <c r="F595" s="79"/>
    </row>
  </sheetData>
  <mergeCells count="9">
    <mergeCell ref="E1:F1"/>
    <mergeCell ref="E2:F2"/>
    <mergeCell ref="E3:F3"/>
    <mergeCell ref="E4:F4"/>
    <mergeCell ref="D595:E595"/>
    <mergeCell ref="A5:F5"/>
    <mergeCell ref="A6:F6"/>
    <mergeCell ref="A7:F7"/>
    <mergeCell ref="A8:F8"/>
  </mergeCells>
  <phoneticPr fontId="9" type="noConversion"/>
  <pageMargins left="0.74803149606299213" right="0.35433070866141736" top="0.98425196850393704" bottom="0.98425196850393704" header="0.51181102362204722" footer="0.51181102362204722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2016-2017</vt:lpstr>
      <vt:lpstr>2015</vt:lpstr>
      <vt:lpstr>'2015'!Область_печати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Павленко Наталья Анатольевна</dc:creator>
  <cp:lastModifiedBy>Наталья Ячменёва</cp:lastModifiedBy>
  <cp:lastPrinted>2015-11-25T00:59:53Z</cp:lastPrinted>
  <dcterms:created xsi:type="dcterms:W3CDTF">2015-06-10T06:41:17Z</dcterms:created>
  <dcterms:modified xsi:type="dcterms:W3CDTF">2015-11-25T05:25:50Z</dcterms:modified>
</cp:coreProperties>
</file>