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480" windowHeight="9732"/>
  </bookViews>
  <sheets>
    <sheet name="2016-2017" sheetId="2" r:id="rId1"/>
    <sheet name="2015" sheetId="1" r:id="rId2"/>
  </sheets>
  <calcPr calcId="145621"/>
</workbook>
</file>

<file path=xl/calcChain.xml><?xml version="1.0" encoding="utf-8"?>
<calcChain xmlns="http://schemas.openxmlformats.org/spreadsheetml/2006/main">
  <c r="C38" i="1" l="1"/>
  <c r="C12" i="1"/>
  <c r="C11" i="1" s="1"/>
  <c r="C10" i="1" s="1"/>
  <c r="C9" i="1" s="1"/>
  <c r="C22" i="1"/>
  <c r="C21" i="1" s="1"/>
  <c r="C20" i="1" s="1"/>
  <c r="C31" i="1"/>
  <c r="D27" i="2"/>
  <c r="D13" i="2"/>
  <c r="D12" i="2"/>
  <c r="D11" i="2" s="1"/>
  <c r="C13" i="2"/>
  <c r="D19" i="2"/>
  <c r="D18" i="2"/>
  <c r="D17" i="2" s="1"/>
  <c r="C19" i="2"/>
  <c r="C22" i="2"/>
  <c r="C21" i="2"/>
  <c r="C20" i="2" s="1"/>
  <c r="D26" i="2"/>
  <c r="D22" i="2"/>
  <c r="D21" i="2"/>
  <c r="D20" i="2" s="1"/>
  <c r="C43" i="2"/>
  <c r="C42" i="2" s="1"/>
  <c r="C40" i="2"/>
  <c r="C39" i="2" s="1"/>
  <c r="C36" i="2"/>
  <c r="C35" i="2" s="1"/>
  <c r="C31" i="2"/>
  <c r="C29" i="2"/>
  <c r="C28" i="2"/>
  <c r="C26" i="2"/>
  <c r="C24" i="2"/>
  <c r="C23" i="2" s="1"/>
  <c r="C18" i="2"/>
  <c r="C17" i="2" s="1"/>
  <c r="C15" i="2"/>
  <c r="C14" i="2" s="1"/>
  <c r="C12" i="2"/>
  <c r="C11" i="2" s="1"/>
  <c r="D43" i="2"/>
  <c r="D42" i="2" s="1"/>
  <c r="D40" i="2"/>
  <c r="D39" i="2" s="1"/>
  <c r="D36" i="2"/>
  <c r="D35" i="2" s="1"/>
  <c r="D31" i="2"/>
  <c r="D29" i="2"/>
  <c r="D28" i="2"/>
  <c r="D24" i="2"/>
  <c r="D23" i="2"/>
  <c r="D15" i="2"/>
  <c r="D14" i="2"/>
  <c r="D34" i="2"/>
  <c r="C43" i="1"/>
  <c r="C42" i="1" s="1"/>
  <c r="C40" i="1"/>
  <c r="C39" i="1" s="1"/>
  <c r="C29" i="1"/>
  <c r="C28" i="1" s="1"/>
  <c r="C26" i="1"/>
  <c r="C24" i="1"/>
  <c r="C23" i="1"/>
  <c r="C18" i="1"/>
  <c r="C17" i="1"/>
  <c r="C15" i="1"/>
  <c r="C14" i="1"/>
  <c r="C36" i="1"/>
  <c r="C32" i="1"/>
  <c r="C34" i="1"/>
  <c r="C33" i="1"/>
  <c r="C35" i="1"/>
  <c r="C34" i="2"/>
  <c r="D33" i="2"/>
  <c r="C10" i="2" l="1"/>
  <c r="C9" i="2" s="1"/>
  <c r="D10" i="2"/>
  <c r="D9" i="2" s="1"/>
  <c r="D32" i="2"/>
  <c r="C33" i="2"/>
  <c r="C32" i="2"/>
</calcChain>
</file>

<file path=xl/sharedStrings.xml><?xml version="1.0" encoding="utf-8"?>
<sst xmlns="http://schemas.openxmlformats.org/spreadsheetml/2006/main" count="119" uniqueCount="67">
  <si>
    <t>Наименование</t>
  </si>
  <si>
    <t>КЦСР</t>
  </si>
  <si>
    <t>Муниципальная программа города Усолье-Сибирское "Развитие образования" на 2015-2017 годы</t>
  </si>
  <si>
    <t>Цель "Обеспечение доступного и качественного образования для удовлетворения потребностей граждан и общества"</t>
  </si>
  <si>
    <t xml:space="preserve">Цель "Создание условий для развития культуры, архивного дела и сохранения накопленного культурного наследия и потенциала" </t>
  </si>
  <si>
    <t>Муниципальная программа города Усолье-Сибирское "Развитие культуры и архивного дела" на 2015-2017 годы</t>
  </si>
  <si>
    <t>Стратегическая цель "Повышение качества человеческого потенциала"</t>
  </si>
  <si>
    <t>Задача 1 "Обеспечение доступного и качественного образования"</t>
  </si>
  <si>
    <t>Задача 2 "Сохранение и дальнейшее развитие культурного потенциала города"</t>
  </si>
  <si>
    <t>Задача 3 "Создание условий для эффективного вовлечения молодежи в социально-экономическое и общественно-политическое развитие города"</t>
  </si>
  <si>
    <t>Задача 4 "Вовлечение широких слоев населения в активное занятие спортом для полноценного физического и духовного развития граждан и профилактики заболеваний, правонарушений"</t>
  </si>
  <si>
    <t>Цель "Обеспечение максимальной вовлеченности населения на  территории  города  Усолье-Сибирское  в систематические занятия физкультурой и спортом, организация  проведения  официальных  физкультурно-оздоровительных  и  спортивных  мероприятий  в  городе"</t>
  </si>
  <si>
    <t>Стратегическая цель "Рост экономического потенциала города"</t>
  </si>
  <si>
    <t>Задача 1 "Обеспечение доступного и качественного образования "Получение максимальной отдачи от использования муниципальной собственности"</t>
  </si>
  <si>
    <t>Задача 3 "Повышение качества и доступности муниципальных услуг"</t>
  </si>
  <si>
    <t>Муниципальная программа города Усолье-Сибирское «Молодежная политика» на 2015-2017 годы</t>
  </si>
  <si>
    <t xml:space="preserve">Муниципальная программа «Развитие физической культуры и спорта в  городе Усолье-Сибирское» на 2015-2017 годы </t>
  </si>
  <si>
    <t>Муниципальная программа города Усолье-Сибирское "Совершенствование муниципального регулирования" на 2015-2017 годы</t>
  </si>
  <si>
    <t>Задача 4 "Повышение эффективности использования городских территорий и территориальных резервов для осуществления градостроительной деятельности"</t>
  </si>
  <si>
    <t xml:space="preserve">Цель "Обеспечение комплексных мер по предупреждению и ликвидации чрезвычайных ситуаций и обеспечению пожарной безопасности" </t>
  </si>
  <si>
    <t>Задача 5 "Создание комфортных условий для проживания населения и формирования условий для качественного предоставления услуг в сфере жилищного хозяйства"</t>
  </si>
  <si>
    <t>Муниципальная программа города Усолье-Сибирское "Развитие жилищно-коммунального хозяйства" на 2015-2017 годы</t>
  </si>
  <si>
    <t>Цель "Модернизация и развитие жилищно-коммунального хозяйства города в целях обеспечения комфортных условий проживания граждан"</t>
  </si>
  <si>
    <t>Цель "Повышение доступности жилья для граждан, обеспечение безопасных и комфортных условий проживания"</t>
  </si>
  <si>
    <t>Задача 6 "Снижение техногенных и природно-техногенных рисков, смягчение последствий чрезвычайных ситуаций"</t>
  </si>
  <si>
    <t>Задача 5 "Поддержка малого и среднего бизнеса"</t>
  </si>
  <si>
    <t>Цель "Повышение эффективности муниципальной поддержки приоритетных отраслей экономики"</t>
  </si>
  <si>
    <t>Цель "Обеспечение успешной социализации и эффективной самореализации молодежи"</t>
  </si>
  <si>
    <t>Задача 6 "Повышение уровня жизни населения"</t>
  </si>
  <si>
    <t>Цель "Улучшение качества жизни отдельных категорий граждан"</t>
  </si>
  <si>
    <t>Муниципальная программа "Социальная поддержка населения города Усолье-Сибирское" на 2015-2017 годы</t>
  </si>
  <si>
    <t>2015 год</t>
  </si>
  <si>
    <t>Приложение № 5</t>
  </si>
  <si>
    <t>к решению Думы</t>
  </si>
  <si>
    <t>рублей</t>
  </si>
  <si>
    <t>ВСЕГО расходов:</t>
  </si>
  <si>
    <t>Непрограммные расходы</t>
  </si>
  <si>
    <t>11 0 0000</t>
  </si>
  <si>
    <t>15 0 0000</t>
  </si>
  <si>
    <t>16 0 0000</t>
  </si>
  <si>
    <t>14 0 0000</t>
  </si>
  <si>
    <t>17 0 0000</t>
  </si>
  <si>
    <t>18 0 0000</t>
  </si>
  <si>
    <t>19 0 0000</t>
  </si>
  <si>
    <t>13 0 0000</t>
  </si>
  <si>
    <t>12 0 0000</t>
  </si>
  <si>
    <t>01 20 0000, 01 30 0000,               01 50 0000, 61 3 0000,               55 1 0000, 57 1 0000,               53 5 0000, 53 3 0000,               90 А0600, 68 Г 0103,                    90 А 0600, 64 Г 0202</t>
  </si>
  <si>
    <t>2016год</t>
  </si>
  <si>
    <t>2017 год</t>
  </si>
  <si>
    <t>администрации города Усолье-Сибирское</t>
  </si>
  <si>
    <t>Приложение № 6</t>
  </si>
  <si>
    <t>Распределение бюджетных ассигнований бюджета города Усолье-Сибирское по целям, задачам социально-экономического развития муниципального образования "город Усолье-Сибирское", муниципальным программам и непрограммным направлениям деятельности на 2015 год</t>
  </si>
  <si>
    <t>Распределение бюджетных ассигнований бюджета города Усолье-Сибирское по целям, задачам социально-экономического развития муниципального образования "город Усолье-Сибирское",  муниципальным программам и непрограммным мероприятиям на плановый период 2016-2017 годы</t>
  </si>
  <si>
    <t>города Усолье-Сибирское</t>
  </si>
  <si>
    <t>10 0 0000, 10 1 0402,        10 1 1301, 10 2 1302</t>
  </si>
  <si>
    <t>10 0 0000, 10 11301,       10 2 1302, 10 1 0402</t>
  </si>
  <si>
    <t>Муниципальная программа города Усолье-Сибирское "Обеспечение населения доступным жильем» на 2015-2017 годы</t>
  </si>
  <si>
    <t>Муниципальная программа города Усолье-Сибирское "Муниципальная поддержка приоритетных отраслей экономики" на 2015-2017 годы</t>
  </si>
  <si>
    <t>Муниципальная программа города Усолье-Сибирское "Обеспечение комплексных мер по предупреждению и ликвидации чрезвычайных ситуаций природного и техногенного характера и обеспечению пожарной безопасности" на 2015-2017 годы</t>
  </si>
  <si>
    <t>15 0 0000
64 7 0000</t>
  </si>
  <si>
    <t>Председатель комитета по финансам</t>
  </si>
  <si>
    <t>Е.Г.Егорова</t>
  </si>
  <si>
    <t>Е.Г. Егорова</t>
  </si>
  <si>
    <t>Задача 2 "Повышение роли бюджета города как активного инструмента осуществления социально-экономической политики города"</t>
  </si>
  <si>
    <t>Цель "Создание благоприятных условий для социально-экономического развития города путем совершенствования муниципального регулирования"</t>
  </si>
  <si>
    <t>от  26.11.2015г. № 71/6</t>
  </si>
  <si>
    <t>от  26.11. 2015г. № 71/6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</si>
</sst>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4" fontId="0" fillId="0" borderId="0" xfId="0" applyNumberFormat="1"/>
    <xf numFmtId="4" fontId="2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view="pageBreakPreview" topLeftCell="A4" zoomScaleSheetLayoutView="100" workbookViewId="0">
      <selection activeCell="D4" sqref="D4"/>
    </sheetView>
  </sheetViews>
  <sheetFormatPr defaultRowHeight="28.2" customHeight="1" x14ac:dyDescent="0.3"/>
  <cols>
    <col min="1" max="1" width="55.88671875" customWidth="1"/>
    <col min="2" max="2" width="22.44140625" customWidth="1"/>
    <col min="3" max="3" width="22.44140625" style="9" customWidth="1"/>
    <col min="4" max="4" width="25" style="9" customWidth="1"/>
  </cols>
  <sheetData>
    <row r="1" spans="1:4" ht="19.2" customHeight="1" x14ac:dyDescent="0.3">
      <c r="D1" s="9" t="s">
        <v>50</v>
      </c>
    </row>
    <row r="2" spans="1:4" ht="14.4" customHeight="1" x14ac:dyDescent="0.3">
      <c r="D2" s="9" t="s">
        <v>33</v>
      </c>
    </row>
    <row r="3" spans="1:4" ht="14.4" customHeight="1" x14ac:dyDescent="0.3">
      <c r="D3" s="9" t="s">
        <v>53</v>
      </c>
    </row>
    <row r="4" spans="1:4" ht="16.2" customHeight="1" x14ac:dyDescent="0.3">
      <c r="D4" s="9" t="s">
        <v>66</v>
      </c>
    </row>
    <row r="5" spans="1:4" ht="28.2" customHeight="1" x14ac:dyDescent="0.3">
      <c r="A5" s="22" t="s">
        <v>52</v>
      </c>
      <c r="B5" s="22"/>
      <c r="C5" s="22"/>
      <c r="D5" s="22"/>
    </row>
    <row r="6" spans="1:4" s="6" customFormat="1" ht="28.2" customHeight="1" x14ac:dyDescent="0.35">
      <c r="A6" s="23"/>
      <c r="B6" s="23"/>
      <c r="C6" s="23"/>
      <c r="D6" s="23"/>
    </row>
    <row r="7" spans="1:4" s="6" customFormat="1" ht="28.2" customHeight="1" x14ac:dyDescent="0.35">
      <c r="A7" s="7"/>
      <c r="B7" s="7"/>
      <c r="C7" s="10"/>
      <c r="D7" s="10" t="s">
        <v>34</v>
      </c>
    </row>
    <row r="8" spans="1:4" ht="28.2" customHeight="1" x14ac:dyDescent="0.3">
      <c r="A8" s="8" t="s">
        <v>0</v>
      </c>
      <c r="B8" s="8" t="s">
        <v>1</v>
      </c>
      <c r="C8" s="11" t="s">
        <v>47</v>
      </c>
      <c r="D8" s="11" t="s">
        <v>48</v>
      </c>
    </row>
    <row r="9" spans="1:4" s="5" customFormat="1" ht="28.2" customHeight="1" x14ac:dyDescent="0.3">
      <c r="A9" s="16" t="s">
        <v>35</v>
      </c>
      <c r="B9" s="14"/>
      <c r="C9" s="15">
        <f>C10+C31</f>
        <v>1260108499.4100001</v>
      </c>
      <c r="D9" s="15">
        <f>D10+D31</f>
        <v>1262680413.95</v>
      </c>
    </row>
    <row r="10" spans="1:4" ht="28.2" customHeight="1" x14ac:dyDescent="0.3">
      <c r="A10" s="2" t="s">
        <v>6</v>
      </c>
      <c r="B10" s="1"/>
      <c r="C10" s="12">
        <f>C11+C14+C20+C23+C28+C17</f>
        <v>1091063883.4300001</v>
      </c>
      <c r="D10" s="12">
        <f>D11+D14+D20+D23+D28+D17</f>
        <v>1088384197.97</v>
      </c>
    </row>
    <row r="11" spans="1:4" ht="28.2" customHeight="1" x14ac:dyDescent="0.3">
      <c r="A11" s="2" t="s">
        <v>7</v>
      </c>
      <c r="B11" s="1"/>
      <c r="C11" s="12">
        <f>C12</f>
        <v>937020783.48000002</v>
      </c>
      <c r="D11" s="12">
        <f>D12</f>
        <v>939889683.48000002</v>
      </c>
    </row>
    <row r="12" spans="1:4" ht="40.5" customHeight="1" x14ac:dyDescent="0.3">
      <c r="A12" s="3" t="s">
        <v>3</v>
      </c>
      <c r="B12" s="1"/>
      <c r="C12" s="13">
        <f>C13</f>
        <v>937020783.48000002</v>
      </c>
      <c r="D12" s="13">
        <f>D13</f>
        <v>939889683.48000002</v>
      </c>
    </row>
    <row r="13" spans="1:4" ht="40.5" customHeight="1" x14ac:dyDescent="0.3">
      <c r="A13" s="3" t="s">
        <v>2</v>
      </c>
      <c r="B13" s="17" t="s">
        <v>54</v>
      </c>
      <c r="C13" s="18">
        <f>730041.6+937023397.07-732655.19</f>
        <v>937020783.48000002</v>
      </c>
      <c r="D13" s="13">
        <f>730041.6+939892297.07+0.12-732655.19-0.12</f>
        <v>939889683.48000002</v>
      </c>
    </row>
    <row r="14" spans="1:4" ht="28.2" customHeight="1" x14ac:dyDescent="0.3">
      <c r="A14" s="2" t="s">
        <v>8</v>
      </c>
      <c r="B14" s="1"/>
      <c r="C14" s="12">
        <f>C15</f>
        <v>74240893.689999998</v>
      </c>
      <c r="D14" s="12">
        <f>D15</f>
        <v>74240893.689999998</v>
      </c>
    </row>
    <row r="15" spans="1:4" ht="46.95" customHeight="1" x14ac:dyDescent="0.3">
      <c r="A15" s="3" t="s">
        <v>4</v>
      </c>
      <c r="B15" s="1"/>
      <c r="C15" s="13">
        <f>C16</f>
        <v>74240893.689999998</v>
      </c>
      <c r="D15" s="13">
        <f>D16</f>
        <v>74240893.689999998</v>
      </c>
    </row>
    <row r="16" spans="1:4" ht="46.95" customHeight="1" x14ac:dyDescent="0.3">
      <c r="A16" s="3" t="s">
        <v>5</v>
      </c>
      <c r="B16" s="1" t="s">
        <v>45</v>
      </c>
      <c r="C16" s="13">
        <v>74240893.689999998</v>
      </c>
      <c r="D16" s="13">
        <v>74240893.689999998</v>
      </c>
    </row>
    <row r="17" spans="1:4" ht="49.2" customHeight="1" x14ac:dyDescent="0.3">
      <c r="A17" s="2" t="s">
        <v>9</v>
      </c>
      <c r="B17" s="1"/>
      <c r="C17" s="12">
        <f>C18</f>
        <v>1109600</v>
      </c>
      <c r="D17" s="12">
        <f>D18</f>
        <v>1059600</v>
      </c>
    </row>
    <row r="18" spans="1:4" ht="28.2" customHeight="1" x14ac:dyDescent="0.3">
      <c r="A18" s="3" t="s">
        <v>27</v>
      </c>
      <c r="B18" s="1"/>
      <c r="C18" s="13">
        <f>C19</f>
        <v>1109600</v>
      </c>
      <c r="D18" s="13">
        <f>D19</f>
        <v>1059600</v>
      </c>
    </row>
    <row r="19" spans="1:4" ht="34.200000000000003" customHeight="1" x14ac:dyDescent="0.3">
      <c r="A19" s="3" t="s">
        <v>15</v>
      </c>
      <c r="B19" s="1" t="s">
        <v>44</v>
      </c>
      <c r="C19" s="13">
        <f>50000+1059600</f>
        <v>1109600</v>
      </c>
      <c r="D19" s="13">
        <f>50000+1009600</f>
        <v>1059600</v>
      </c>
    </row>
    <row r="20" spans="1:4" ht="59.4" customHeight="1" x14ac:dyDescent="0.3">
      <c r="A20" s="2" t="s">
        <v>10</v>
      </c>
      <c r="B20" s="1"/>
      <c r="C20" s="12">
        <f>C21</f>
        <v>18012859.969999999</v>
      </c>
      <c r="D20" s="12">
        <f>D21</f>
        <v>18012859.969999999</v>
      </c>
    </row>
    <row r="21" spans="1:4" ht="77.400000000000006" customHeight="1" x14ac:dyDescent="0.3">
      <c r="A21" s="3" t="s">
        <v>11</v>
      </c>
      <c r="B21" s="1"/>
      <c r="C21" s="13">
        <f>C22</f>
        <v>18012859.969999999</v>
      </c>
      <c r="D21" s="13">
        <f>D22</f>
        <v>18012859.969999999</v>
      </c>
    </row>
    <row r="22" spans="1:4" ht="43.95" customHeight="1" x14ac:dyDescent="0.3">
      <c r="A22" s="3" t="s">
        <v>16</v>
      </c>
      <c r="B22" s="1" t="s">
        <v>37</v>
      </c>
      <c r="C22" s="13">
        <f>1000000+17012859.97</f>
        <v>18012859.969999999</v>
      </c>
      <c r="D22" s="13">
        <f>1000000+17012859.97</f>
        <v>18012859.969999999</v>
      </c>
    </row>
    <row r="23" spans="1:4" ht="63.75" customHeight="1" x14ac:dyDescent="0.3">
      <c r="A23" s="2" t="s">
        <v>20</v>
      </c>
      <c r="B23" s="1"/>
      <c r="C23" s="12">
        <f>C24+C26</f>
        <v>56271350.289999999</v>
      </c>
      <c r="D23" s="12">
        <f>D24+D26</f>
        <v>50668764.829999998</v>
      </c>
    </row>
    <row r="24" spans="1:4" ht="28.2" customHeight="1" x14ac:dyDescent="0.3">
      <c r="A24" s="4" t="s">
        <v>23</v>
      </c>
      <c r="B24" s="1"/>
      <c r="C24" s="13">
        <f>C25</f>
        <v>344968.54</v>
      </c>
      <c r="D24" s="13">
        <f>D25</f>
        <v>344968.54</v>
      </c>
    </row>
    <row r="25" spans="1:4" ht="48.75" customHeight="1" x14ac:dyDescent="0.3">
      <c r="A25" s="3" t="s">
        <v>56</v>
      </c>
      <c r="B25" s="1" t="s">
        <v>38</v>
      </c>
      <c r="C25" s="13">
        <v>344968.54</v>
      </c>
      <c r="D25" s="13">
        <v>344968.54</v>
      </c>
    </row>
    <row r="26" spans="1:4" ht="51" customHeight="1" x14ac:dyDescent="0.3">
      <c r="A26" s="3" t="s">
        <v>22</v>
      </c>
      <c r="B26" s="1"/>
      <c r="C26" s="13">
        <f>C27</f>
        <v>55926381.75</v>
      </c>
      <c r="D26" s="13">
        <f>D27</f>
        <v>50323796.289999999</v>
      </c>
    </row>
    <row r="27" spans="1:4" ht="46.95" customHeight="1" x14ac:dyDescent="0.3">
      <c r="A27" s="3" t="s">
        <v>21</v>
      </c>
      <c r="B27" s="1" t="s">
        <v>39</v>
      </c>
      <c r="C27" s="13">
        <v>55926381.75</v>
      </c>
      <c r="D27" s="20">
        <f>50323796.17+0.12</f>
        <v>50323796.289999999</v>
      </c>
    </row>
    <row r="28" spans="1:4" ht="28.2" customHeight="1" x14ac:dyDescent="0.3">
      <c r="A28" s="2" t="s">
        <v>28</v>
      </c>
      <c r="B28" s="1"/>
      <c r="C28" s="12">
        <f>C29</f>
        <v>4408396</v>
      </c>
      <c r="D28" s="12">
        <f>D29</f>
        <v>4512396</v>
      </c>
    </row>
    <row r="29" spans="1:4" ht="28.2" customHeight="1" x14ac:dyDescent="0.3">
      <c r="A29" s="3" t="s">
        <v>29</v>
      </c>
      <c r="B29" s="1"/>
      <c r="C29" s="13">
        <f>C30</f>
        <v>4408396</v>
      </c>
      <c r="D29" s="13">
        <f>D30</f>
        <v>4512396</v>
      </c>
    </row>
    <row r="30" spans="1:4" ht="31.5" customHeight="1" x14ac:dyDescent="0.3">
      <c r="A30" s="3" t="s">
        <v>30</v>
      </c>
      <c r="B30" s="1" t="s">
        <v>40</v>
      </c>
      <c r="C30" s="13">
        <v>4408396</v>
      </c>
      <c r="D30" s="13">
        <v>4512396</v>
      </c>
    </row>
    <row r="31" spans="1:4" ht="28.2" customHeight="1" x14ac:dyDescent="0.3">
      <c r="A31" s="2" t="s">
        <v>12</v>
      </c>
      <c r="B31" s="1"/>
      <c r="C31" s="12">
        <f>C37++C38+C41+C44</f>
        <v>169044615.98000002</v>
      </c>
      <c r="D31" s="12">
        <f>D37++D38+D41+D44</f>
        <v>174296215.98000002</v>
      </c>
    </row>
    <row r="32" spans="1:4" ht="52.95" customHeight="1" x14ac:dyDescent="0.3">
      <c r="A32" s="2" t="s">
        <v>13</v>
      </c>
      <c r="B32" s="1"/>
      <c r="C32" s="12">
        <f>C36</f>
        <v>160506528.90000001</v>
      </c>
      <c r="D32" s="12">
        <f>D36</f>
        <v>165758128.90000001</v>
      </c>
    </row>
    <row r="33" spans="1:4" ht="52.2" customHeight="1" x14ac:dyDescent="0.3">
      <c r="A33" s="2" t="s">
        <v>63</v>
      </c>
      <c r="B33" s="1"/>
      <c r="C33" s="12">
        <f>C36</f>
        <v>160506528.90000001</v>
      </c>
      <c r="D33" s="12">
        <f>D36</f>
        <v>165758128.90000001</v>
      </c>
    </row>
    <row r="34" spans="1:4" ht="46.95" customHeight="1" x14ac:dyDescent="0.3">
      <c r="A34" s="2" t="s">
        <v>14</v>
      </c>
      <c r="B34" s="1"/>
      <c r="C34" s="12">
        <f>C36</f>
        <v>160506528.90000001</v>
      </c>
      <c r="D34" s="12">
        <f>D36</f>
        <v>165758128.90000001</v>
      </c>
    </row>
    <row r="35" spans="1:4" ht="52.95" customHeight="1" x14ac:dyDescent="0.3">
      <c r="A35" s="2" t="s">
        <v>18</v>
      </c>
      <c r="B35" s="1"/>
      <c r="C35" s="12">
        <f>C36</f>
        <v>160506528.90000001</v>
      </c>
      <c r="D35" s="12">
        <f>D36</f>
        <v>165758128.90000001</v>
      </c>
    </row>
    <row r="36" spans="1:4" ht="45" customHeight="1" x14ac:dyDescent="0.3">
      <c r="A36" s="3" t="s">
        <v>64</v>
      </c>
      <c r="B36" s="1"/>
      <c r="C36" s="13">
        <f>C37+C38</f>
        <v>160506528.90000001</v>
      </c>
      <c r="D36" s="13">
        <f>D37+D38</f>
        <v>165758128.90000001</v>
      </c>
    </row>
    <row r="37" spans="1:4" ht="49.95" customHeight="1" x14ac:dyDescent="0.3">
      <c r="A37" s="3" t="s">
        <v>17</v>
      </c>
      <c r="B37" s="1" t="s">
        <v>41</v>
      </c>
      <c r="C37" s="13">
        <v>83934868.370000005</v>
      </c>
      <c r="D37" s="13">
        <v>83854868.370000005</v>
      </c>
    </row>
    <row r="38" spans="1:4" ht="28.2" customHeight="1" x14ac:dyDescent="0.3">
      <c r="A38" s="3" t="s">
        <v>36</v>
      </c>
      <c r="B38" s="17" t="s">
        <v>46</v>
      </c>
      <c r="C38" s="18">
        <v>76571660.530000001</v>
      </c>
      <c r="D38" s="13">
        <v>81903260.530000001</v>
      </c>
    </row>
    <row r="39" spans="1:4" ht="28.2" customHeight="1" x14ac:dyDescent="0.3">
      <c r="A39" s="2" t="s">
        <v>25</v>
      </c>
      <c r="B39" s="1"/>
      <c r="C39" s="12">
        <f>C40</f>
        <v>180500</v>
      </c>
      <c r="D39" s="12">
        <f>D40</f>
        <v>180500</v>
      </c>
    </row>
    <row r="40" spans="1:4" ht="28.2" customHeight="1" x14ac:dyDescent="0.3">
      <c r="A40" s="3" t="s">
        <v>26</v>
      </c>
      <c r="B40" s="1"/>
      <c r="C40" s="13">
        <f>C41</f>
        <v>180500</v>
      </c>
      <c r="D40" s="13">
        <f>D41</f>
        <v>180500</v>
      </c>
    </row>
    <row r="41" spans="1:4" ht="42.6" customHeight="1" x14ac:dyDescent="0.3">
      <c r="A41" s="3" t="s">
        <v>57</v>
      </c>
      <c r="B41" s="1" t="s">
        <v>42</v>
      </c>
      <c r="C41" s="13">
        <v>180500</v>
      </c>
      <c r="D41" s="13">
        <v>180500</v>
      </c>
    </row>
    <row r="42" spans="1:4" ht="28.2" customHeight="1" x14ac:dyDescent="0.3">
      <c r="A42" s="2" t="s">
        <v>24</v>
      </c>
      <c r="B42" s="1"/>
      <c r="C42" s="12">
        <f>C43</f>
        <v>8357587.0800000001</v>
      </c>
      <c r="D42" s="12">
        <f>D43</f>
        <v>8357587.0800000001</v>
      </c>
    </row>
    <row r="43" spans="1:4" ht="42.6" customHeight="1" x14ac:dyDescent="0.3">
      <c r="A43" s="3" t="s">
        <v>19</v>
      </c>
      <c r="B43" s="1"/>
      <c r="C43" s="13">
        <f>C44</f>
        <v>8357587.0800000001</v>
      </c>
      <c r="D43" s="13">
        <f>D44</f>
        <v>8357587.0800000001</v>
      </c>
    </row>
    <row r="44" spans="1:4" ht="77.25" customHeight="1" x14ac:dyDescent="0.3">
      <c r="A44" s="3" t="s">
        <v>58</v>
      </c>
      <c r="B44" s="1" t="s">
        <v>43</v>
      </c>
      <c r="C44" s="13">
        <v>8357587.0800000001</v>
      </c>
      <c r="D44" s="13">
        <v>8357587.0800000001</v>
      </c>
    </row>
    <row r="46" spans="1:4" ht="14.4" x14ac:dyDescent="0.3">
      <c r="A46" s="19" t="s">
        <v>60</v>
      </c>
      <c r="D46"/>
    </row>
    <row r="47" spans="1:4" ht="14.4" x14ac:dyDescent="0.3">
      <c r="A47" s="19" t="s">
        <v>49</v>
      </c>
      <c r="C47" s="9" t="s">
        <v>62</v>
      </c>
      <c r="D47"/>
    </row>
  </sheetData>
  <mergeCells count="1">
    <mergeCell ref="A5:D6"/>
  </mergeCells>
  <phoneticPr fontId="0" type="noConversion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view="pageBreakPreview" zoomScaleSheetLayoutView="100" workbookViewId="0">
      <selection activeCell="C4" sqref="C4"/>
    </sheetView>
  </sheetViews>
  <sheetFormatPr defaultRowHeight="14.4" x14ac:dyDescent="0.3"/>
  <cols>
    <col min="1" max="1" width="55.88671875" customWidth="1"/>
    <col min="2" max="2" width="22.44140625" customWidth="1"/>
    <col min="3" max="3" width="25" style="9" customWidth="1"/>
  </cols>
  <sheetData>
    <row r="1" spans="1:3" x14ac:dyDescent="0.3">
      <c r="C1" s="9" t="s">
        <v>32</v>
      </c>
    </row>
    <row r="2" spans="1:3" x14ac:dyDescent="0.3">
      <c r="C2" s="9" t="s">
        <v>33</v>
      </c>
    </row>
    <row r="3" spans="1:3" x14ac:dyDescent="0.3">
      <c r="C3" s="9" t="s">
        <v>53</v>
      </c>
    </row>
    <row r="4" spans="1:3" x14ac:dyDescent="0.3">
      <c r="C4" s="9" t="s">
        <v>65</v>
      </c>
    </row>
    <row r="5" spans="1:3" x14ac:dyDescent="0.3">
      <c r="A5" s="22" t="s">
        <v>51</v>
      </c>
      <c r="B5" s="22"/>
      <c r="C5" s="22"/>
    </row>
    <row r="6" spans="1:3" s="6" customFormat="1" ht="70.5" customHeight="1" x14ac:dyDescent="0.35">
      <c r="A6" s="23"/>
      <c r="B6" s="23"/>
      <c r="C6" s="23"/>
    </row>
    <row r="7" spans="1:3" s="6" customFormat="1" ht="19.95" customHeight="1" x14ac:dyDescent="0.35">
      <c r="A7" s="7"/>
      <c r="B7" s="7"/>
      <c r="C7" s="10" t="s">
        <v>34</v>
      </c>
    </row>
    <row r="8" spans="1:3" x14ac:dyDescent="0.3">
      <c r="A8" s="8" t="s">
        <v>0</v>
      </c>
      <c r="B8" s="8" t="s">
        <v>1</v>
      </c>
      <c r="C8" s="11" t="s">
        <v>31</v>
      </c>
    </row>
    <row r="9" spans="1:3" s="5" customFormat="1" ht="15.6" x14ac:dyDescent="0.3">
      <c r="A9" s="16" t="s">
        <v>35</v>
      </c>
      <c r="B9" s="14"/>
      <c r="C9" s="15">
        <f>C10+C31</f>
        <v>1457827261.3300002</v>
      </c>
    </row>
    <row r="10" spans="1:3" ht="27.6" x14ac:dyDescent="0.3">
      <c r="A10" s="2" t="s">
        <v>6</v>
      </c>
      <c r="B10" s="1"/>
      <c r="C10" s="12">
        <f>C11+C14+C20+C23+C28+C17</f>
        <v>1278176983.95</v>
      </c>
    </row>
    <row r="11" spans="1:3" ht="27.6" x14ac:dyDescent="0.3">
      <c r="A11" s="2" t="s">
        <v>7</v>
      </c>
      <c r="B11" s="1"/>
      <c r="C11" s="12">
        <f>C12</f>
        <v>904194005.52999997</v>
      </c>
    </row>
    <row r="12" spans="1:3" ht="27.6" x14ac:dyDescent="0.3">
      <c r="A12" s="3" t="s">
        <v>3</v>
      </c>
      <c r="B12" s="1"/>
      <c r="C12" s="13">
        <f>C13</f>
        <v>904194005.52999997</v>
      </c>
    </row>
    <row r="13" spans="1:3" ht="30.75" customHeight="1" x14ac:dyDescent="0.3">
      <c r="A13" s="3" t="s">
        <v>2</v>
      </c>
      <c r="B13" s="17" t="s">
        <v>55</v>
      </c>
      <c r="C13" s="20">
        <v>904194005.52999997</v>
      </c>
    </row>
    <row r="14" spans="1:3" ht="27.6" x14ac:dyDescent="0.3">
      <c r="A14" s="2" t="s">
        <v>8</v>
      </c>
      <c r="B14" s="1"/>
      <c r="C14" s="12">
        <f>C15</f>
        <v>70924008.469999999</v>
      </c>
    </row>
    <row r="15" spans="1:3" ht="42.75" customHeight="1" x14ac:dyDescent="0.3">
      <c r="A15" s="3" t="s">
        <v>4</v>
      </c>
      <c r="B15" s="1"/>
      <c r="C15" s="13">
        <f>C16</f>
        <v>70924008.469999999</v>
      </c>
    </row>
    <row r="16" spans="1:3" ht="39" customHeight="1" x14ac:dyDescent="0.3">
      <c r="A16" s="3" t="s">
        <v>5</v>
      </c>
      <c r="B16" s="1" t="s">
        <v>45</v>
      </c>
      <c r="C16" s="20">
        <v>70924008.469999999</v>
      </c>
    </row>
    <row r="17" spans="1:3" ht="41.4" x14ac:dyDescent="0.3">
      <c r="A17" s="2" t="s">
        <v>9</v>
      </c>
      <c r="B17" s="1"/>
      <c r="C17" s="12">
        <f>C18</f>
        <v>1083513.07</v>
      </c>
    </row>
    <row r="18" spans="1:3" ht="39" customHeight="1" x14ac:dyDescent="0.3">
      <c r="A18" s="3" t="s">
        <v>27</v>
      </c>
      <c r="B18" s="1"/>
      <c r="C18" s="13">
        <f>C19</f>
        <v>1083513.07</v>
      </c>
    </row>
    <row r="19" spans="1:3" ht="41.25" customHeight="1" x14ac:dyDescent="0.3">
      <c r="A19" s="3" t="s">
        <v>15</v>
      </c>
      <c r="B19" s="1" t="s">
        <v>44</v>
      </c>
      <c r="C19" s="13">
        <v>1083513.07</v>
      </c>
    </row>
    <row r="20" spans="1:3" ht="61.5" customHeight="1" x14ac:dyDescent="0.3">
      <c r="A20" s="2" t="s">
        <v>10</v>
      </c>
      <c r="B20" s="1"/>
      <c r="C20" s="12">
        <f>C21</f>
        <v>23390357.559999999</v>
      </c>
    </row>
    <row r="21" spans="1:3" ht="92.25" customHeight="1" x14ac:dyDescent="0.3">
      <c r="A21" s="3" t="s">
        <v>11</v>
      </c>
      <c r="B21" s="1"/>
      <c r="C21" s="13">
        <f>C22</f>
        <v>23390357.559999999</v>
      </c>
    </row>
    <row r="22" spans="1:3" ht="45.75" customHeight="1" x14ac:dyDescent="0.3">
      <c r="A22" s="3" t="s">
        <v>16</v>
      </c>
      <c r="B22" s="1" t="s">
        <v>37</v>
      </c>
      <c r="C22" s="20">
        <f>24260107.56-869750</f>
        <v>23390357.559999999</v>
      </c>
    </row>
    <row r="23" spans="1:3" ht="72" customHeight="1" x14ac:dyDescent="0.3">
      <c r="A23" s="2" t="s">
        <v>20</v>
      </c>
      <c r="B23" s="1"/>
      <c r="C23" s="12">
        <f>C24+C26</f>
        <v>274020125.89999998</v>
      </c>
    </row>
    <row r="24" spans="1:3" ht="50.25" customHeight="1" x14ac:dyDescent="0.3">
      <c r="A24" s="4" t="s">
        <v>23</v>
      </c>
      <c r="B24" s="1"/>
      <c r="C24" s="13">
        <f>C25</f>
        <v>182927452.69</v>
      </c>
    </row>
    <row r="25" spans="1:3" ht="41.4" x14ac:dyDescent="0.3">
      <c r="A25" s="3" t="s">
        <v>56</v>
      </c>
      <c r="B25" s="21" t="s">
        <v>59</v>
      </c>
      <c r="C25" s="20">
        <v>182927452.69</v>
      </c>
    </row>
    <row r="26" spans="1:3" ht="41.4" x14ac:dyDescent="0.3">
      <c r="A26" s="3" t="s">
        <v>22</v>
      </c>
      <c r="B26" s="1"/>
      <c r="C26" s="13">
        <f>C27</f>
        <v>91092673.209999993</v>
      </c>
    </row>
    <row r="27" spans="1:3" ht="41.4" x14ac:dyDescent="0.3">
      <c r="A27" s="3" t="s">
        <v>21</v>
      </c>
      <c r="B27" s="1" t="s">
        <v>39</v>
      </c>
      <c r="C27" s="20">
        <v>91092673.209999993</v>
      </c>
    </row>
    <row r="28" spans="1:3" ht="17.25" customHeight="1" x14ac:dyDescent="0.3">
      <c r="A28" s="2" t="s">
        <v>28</v>
      </c>
      <c r="B28" s="1"/>
      <c r="C28" s="12">
        <f>C29</f>
        <v>4564973.42</v>
      </c>
    </row>
    <row r="29" spans="1:3" ht="27.6" x14ac:dyDescent="0.3">
      <c r="A29" s="3" t="s">
        <v>29</v>
      </c>
      <c r="B29" s="1"/>
      <c r="C29" s="13">
        <f>C30</f>
        <v>4564973.42</v>
      </c>
    </row>
    <row r="30" spans="1:3" ht="27.6" x14ac:dyDescent="0.3">
      <c r="A30" s="3" t="s">
        <v>30</v>
      </c>
      <c r="B30" s="1" t="s">
        <v>40</v>
      </c>
      <c r="C30" s="13">
        <v>4564973.42</v>
      </c>
    </row>
    <row r="31" spans="1:3" ht="27.6" x14ac:dyDescent="0.3">
      <c r="A31" s="2" t="s">
        <v>12</v>
      </c>
      <c r="B31" s="1"/>
      <c r="C31" s="12">
        <f>C37++C38+C41+C44</f>
        <v>179650277.38000003</v>
      </c>
    </row>
    <row r="32" spans="1:3" ht="41.4" x14ac:dyDescent="0.3">
      <c r="A32" s="2" t="s">
        <v>13</v>
      </c>
      <c r="B32" s="1"/>
      <c r="C32" s="12">
        <f>C36</f>
        <v>170049417.30000001</v>
      </c>
    </row>
    <row r="33" spans="1:3" ht="41.4" x14ac:dyDescent="0.3">
      <c r="A33" s="2" t="s">
        <v>63</v>
      </c>
      <c r="B33" s="1"/>
      <c r="C33" s="12">
        <f>C36</f>
        <v>170049417.30000001</v>
      </c>
    </row>
    <row r="34" spans="1:3" ht="27.6" x14ac:dyDescent="0.3">
      <c r="A34" s="2" t="s">
        <v>14</v>
      </c>
      <c r="B34" s="1"/>
      <c r="C34" s="12">
        <f>C36</f>
        <v>170049417.30000001</v>
      </c>
    </row>
    <row r="35" spans="1:3" ht="66.75" customHeight="1" x14ac:dyDescent="0.3">
      <c r="A35" s="2" t="s">
        <v>18</v>
      </c>
      <c r="B35" s="1"/>
      <c r="C35" s="12">
        <f>C36</f>
        <v>170049417.30000001</v>
      </c>
    </row>
    <row r="36" spans="1:3" ht="41.4" x14ac:dyDescent="0.3">
      <c r="A36" s="3" t="s">
        <v>64</v>
      </c>
      <c r="B36" s="1"/>
      <c r="C36" s="13">
        <f>C37+C38</f>
        <v>170049417.30000001</v>
      </c>
    </row>
    <row r="37" spans="1:3" ht="41.4" x14ac:dyDescent="0.3">
      <c r="A37" s="3" t="s">
        <v>17</v>
      </c>
      <c r="B37" s="1" t="s">
        <v>41</v>
      </c>
      <c r="C37" s="20">
        <v>95670838.769999996</v>
      </c>
    </row>
    <row r="38" spans="1:3" ht="83.4" x14ac:dyDescent="0.3">
      <c r="A38" s="3" t="s">
        <v>36</v>
      </c>
      <c r="B38" s="17" t="s">
        <v>46</v>
      </c>
      <c r="C38" s="13">
        <f>73426578.53-436000+1388000</f>
        <v>74378578.530000001</v>
      </c>
    </row>
    <row r="39" spans="1:3" x14ac:dyDescent="0.3">
      <c r="A39" s="2" t="s">
        <v>25</v>
      </c>
      <c r="B39" s="1"/>
      <c r="C39" s="12">
        <f>C40</f>
        <v>2163273</v>
      </c>
    </row>
    <row r="40" spans="1:3" ht="27.6" x14ac:dyDescent="0.3">
      <c r="A40" s="3" t="s">
        <v>26</v>
      </c>
      <c r="B40" s="1"/>
      <c r="C40" s="13">
        <f>C41</f>
        <v>2163273</v>
      </c>
    </row>
    <row r="41" spans="1:3" ht="41.4" x14ac:dyDescent="0.3">
      <c r="A41" s="3" t="s">
        <v>57</v>
      </c>
      <c r="B41" s="1" t="s">
        <v>42</v>
      </c>
      <c r="C41" s="13">
        <v>2163273</v>
      </c>
    </row>
    <row r="42" spans="1:3" ht="51.75" customHeight="1" x14ac:dyDescent="0.3">
      <c r="A42" s="2" t="s">
        <v>24</v>
      </c>
      <c r="B42" s="1"/>
      <c r="C42" s="12">
        <f>C43</f>
        <v>7437587.0800000001</v>
      </c>
    </row>
    <row r="43" spans="1:3" ht="41.4" x14ac:dyDescent="0.3">
      <c r="A43" s="3" t="s">
        <v>19</v>
      </c>
      <c r="B43" s="1"/>
      <c r="C43" s="13">
        <f>C44</f>
        <v>7437587.0800000001</v>
      </c>
    </row>
    <row r="44" spans="1:3" ht="80.25" customHeight="1" x14ac:dyDescent="0.3">
      <c r="A44" s="3" t="s">
        <v>58</v>
      </c>
      <c r="B44" s="1" t="s">
        <v>43</v>
      </c>
      <c r="C44" s="13">
        <v>7437587.0800000001</v>
      </c>
    </row>
    <row r="46" spans="1:3" x14ac:dyDescent="0.3">
      <c r="A46" s="19" t="s">
        <v>60</v>
      </c>
    </row>
    <row r="47" spans="1:3" x14ac:dyDescent="0.3">
      <c r="A47" s="19" t="s">
        <v>49</v>
      </c>
      <c r="C47" s="9" t="s">
        <v>61</v>
      </c>
    </row>
  </sheetData>
  <mergeCells count="1">
    <mergeCell ref="A5:C6"/>
  </mergeCells>
  <phoneticPr fontId="0" type="noConversion"/>
  <pageMargins left="0.11666666666666667" right="0.70866141732283472" top="0.15748031496062992" bottom="0.15748031496062992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2016-2017</vt:lpstr>
      <vt:lpstr>2015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Рогова Анжелика Александровна</dc:creator>
  <cp:lastModifiedBy>Наталья Ячменёва</cp:lastModifiedBy>
  <cp:lastPrinted>2015-11-20T01:02:56Z</cp:lastPrinted>
  <dcterms:created xsi:type="dcterms:W3CDTF">2014-11-12T06:42:12Z</dcterms:created>
  <dcterms:modified xsi:type="dcterms:W3CDTF">2015-11-24T08:08:14Z</dcterms:modified>
</cp:coreProperties>
</file>