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732"/>
  </bookViews>
  <sheets>
    <sheet name="2016-217" sheetId="2" r:id="rId1"/>
    <sheet name="2015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2" l="1"/>
  <c r="D19" i="2"/>
  <c r="C19" i="2"/>
  <c r="C22" i="2"/>
  <c r="C27" i="2"/>
  <c r="D13" i="2" l="1"/>
  <c r="D26" i="2"/>
  <c r="D23" i="2" s="1"/>
  <c r="C13" i="2"/>
  <c r="D22" i="2"/>
  <c r="C27" i="1" l="1"/>
  <c r="C22" i="1"/>
  <c r="C19" i="1"/>
  <c r="C13" i="1"/>
  <c r="C43" i="2" l="1"/>
  <c r="C42" i="2" s="1"/>
  <c r="C40" i="2"/>
  <c r="C39" i="2" s="1"/>
  <c r="C36" i="2"/>
  <c r="C35" i="2" s="1"/>
  <c r="C31" i="2"/>
  <c r="C29" i="2"/>
  <c r="C28" i="2" s="1"/>
  <c r="C26" i="2"/>
  <c r="C23" i="2" s="1"/>
  <c r="C24" i="2"/>
  <c r="C21" i="2"/>
  <c r="C20" i="2" s="1"/>
  <c r="C18" i="2"/>
  <c r="C17" i="2" s="1"/>
  <c r="C15" i="2"/>
  <c r="C14" i="2" s="1"/>
  <c r="C12" i="2"/>
  <c r="C11" i="2" s="1"/>
  <c r="D43" i="2"/>
  <c r="D42" i="2" s="1"/>
  <c r="D40" i="2"/>
  <c r="D39" i="2" s="1"/>
  <c r="D36" i="2"/>
  <c r="D35" i="2" s="1"/>
  <c r="D31" i="2"/>
  <c r="D29" i="2"/>
  <c r="D28" i="2" s="1"/>
  <c r="D24" i="2"/>
  <c r="D21" i="2"/>
  <c r="D20" i="2" s="1"/>
  <c r="D18" i="2"/>
  <c r="D17" i="2" s="1"/>
  <c r="D15" i="2"/>
  <c r="D14" i="2" s="1"/>
  <c r="D12" i="2"/>
  <c r="D11" i="2" s="1"/>
  <c r="C31" i="1"/>
  <c r="C36" i="1"/>
  <c r="C35" i="1" s="1"/>
  <c r="C10" i="2" l="1"/>
  <c r="C9" i="2" s="1"/>
  <c r="D33" i="2"/>
  <c r="C32" i="2"/>
  <c r="D32" i="2"/>
  <c r="D34" i="2"/>
  <c r="C34" i="2"/>
  <c r="C33" i="2"/>
  <c r="D10" i="2"/>
  <c r="D9" i="2" s="1"/>
  <c r="C32" i="1"/>
  <c r="C34" i="1"/>
  <c r="C33" i="1"/>
  <c r="C43" i="1"/>
  <c r="C42" i="1" s="1"/>
  <c r="C40" i="1"/>
  <c r="C39" i="1" s="1"/>
  <c r="C29" i="1"/>
  <c r="C28" i="1" s="1"/>
  <c r="C26" i="1"/>
  <c r="C24" i="1"/>
  <c r="C21" i="1"/>
  <c r="C20" i="1" s="1"/>
  <c r="C18" i="1"/>
  <c r="C17" i="1" s="1"/>
  <c r="C15" i="1"/>
  <c r="C14" i="1" s="1"/>
  <c r="C12" i="1"/>
  <c r="C11" i="1" s="1"/>
  <c r="C23" i="1" l="1"/>
  <c r="C10" i="1" s="1"/>
  <c r="C9" i="1" s="1"/>
</calcChain>
</file>

<file path=xl/sharedStrings.xml><?xml version="1.0" encoding="utf-8"?>
<sst xmlns="http://schemas.openxmlformats.org/spreadsheetml/2006/main" count="119" uniqueCount="64">
  <si>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</si>
  <si>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</si>
  <si>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</si>
  <si>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</si>
  <si>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</si>
  <si>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</si>
  <si>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</si>
  <si>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</si>
  <si>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</si>
  <si>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</si>
  <si>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</si>
  <si>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</si>
  <si>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</si>
  <si>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</si>
  <si>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</si>
  <si>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</si>
  <si>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</si>
  <si>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</si>
  <si>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>Муниципальная программа Усолье-Сибирское "Обеспечение населения доступным жильем 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</si>
  <si>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</si>
  <si>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</si>
  <si>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</si>
  <si>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</si>
  <si>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 xml:space="preserve"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</si>
  <si>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</si>
  <si>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</si>
  <si>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</si>
  <si>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</si>
  <si>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</si>
  <si>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</si>
  <si>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Муниципальная программа города Усолье-Сибирское "Муниципальная поддержка приоритетных отраслей экономики" на 2015 2017 годы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</si>
  <si>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</si>
  <si>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</si>
  <si>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</si>
  <si>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</si>
  <si>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</si>
  <si>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</si>
  <si>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</si>
  <si>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</si>
  <si>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</si>
  <si>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</si>
  <si>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</si>
  <si>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</si>
  <si>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</si>
  <si>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</si>
  <si>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</si>
  <si>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</si>
  <si>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</si>
  <si>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</si>
  <si>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</si>
  <si>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</si>
  <si>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</si>
  <si>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</si>
  <si>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</si>
  <si>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Председатель комитета по финансам</t>
  </si>
  <si>
    <t>администрации города Усолье-Сибирское</t>
  </si>
  <si>
    <t>Е.Г. Егорова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</si>
  <si>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</si>
  <si>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</si>
  <si>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</si>
  <si>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</si>
  <si>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</si>
  <si>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</si>
  <si>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от 18.12.2014г. № 109/6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</si>
</sst>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2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view="pageBreakPreview" zoomScale="60" zoomScaleNormal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57</v>
      </c>
    </row>
    <row r="2" spans="1:4" ht="14.4" customHeight="1" x14ac:dyDescent="0.3">
      <c r="D2" s="9" t="s">
        <v>38</v>
      </c>
    </row>
    <row r="3" spans="1:4" ht="14.4" customHeight="1" x14ac:dyDescent="0.3">
      <c r="D3" s="9" t="s">
        <v>60</v>
      </c>
    </row>
    <row r="4" spans="1:4" ht="16.2" customHeight="1" x14ac:dyDescent="0.3">
      <c r="D4" s="9" t="s">
        <v>63</v>
      </c>
    </row>
    <row r="5" spans="1:4" ht="28.2" customHeight="1" x14ac:dyDescent="0.3">
      <c r="A5" s="20" t="s">
        <v>59</v>
      </c>
      <c r="B5" s="20"/>
      <c r="C5" s="20"/>
      <c r="D5" s="20"/>
    </row>
    <row r="6" spans="1:4" s="6" customFormat="1" ht="28.2" customHeight="1" x14ac:dyDescent="0.35">
      <c r="A6" s="21"/>
      <c r="B6" s="21"/>
      <c r="C6" s="21"/>
      <c r="D6" s="21"/>
    </row>
    <row r="7" spans="1:4" s="6" customFormat="1" ht="28.2" customHeight="1" x14ac:dyDescent="0.35">
      <c r="A7" s="7"/>
      <c r="B7" s="7"/>
      <c r="C7" s="10"/>
      <c r="D7" s="10" t="s">
        <v>39</v>
      </c>
    </row>
    <row r="8" spans="1:4" ht="28.2" customHeight="1" x14ac:dyDescent="0.3">
      <c r="A8" s="8" t="s">
        <v>0</v>
      </c>
      <c r="B8" s="8" t="s">
        <v>1</v>
      </c>
      <c r="C8" s="11" t="s">
        <v>52</v>
      </c>
      <c r="D8" s="11" t="s">
        <v>53</v>
      </c>
    </row>
    <row r="9" spans="1:4" s="5" customFormat="1" ht="28.2" customHeight="1" x14ac:dyDescent="0.3">
      <c r="A9" s="16" t="s">
        <v>40</v>
      </c>
      <c r="B9" s="14"/>
      <c r="C9" s="15">
        <f>C10+C31</f>
        <v>1261747284.8300002</v>
      </c>
      <c r="D9" s="15">
        <f>D10+D31</f>
        <v>1261028399.3700001</v>
      </c>
    </row>
    <row r="10" spans="1:4" ht="28.2" customHeight="1" x14ac:dyDescent="0.3">
      <c r="A10" s="2" t="s">
        <v>6</v>
      </c>
      <c r="B10" s="1"/>
      <c r="C10" s="12">
        <f>C11+C14+C20+C23+C28+C17</f>
        <v>1092702668.8500001</v>
      </c>
      <c r="D10" s="12">
        <f>D11+D14+D20+D23+D28+D17</f>
        <v>1092063783.3900001</v>
      </c>
    </row>
    <row r="11" spans="1:4" ht="28.2" customHeight="1" x14ac:dyDescent="0.3">
      <c r="A11" s="2" t="s">
        <v>7</v>
      </c>
      <c r="B11" s="1"/>
      <c r="C11" s="12">
        <f>C12</f>
        <v>937753438.67000008</v>
      </c>
      <c r="D11" s="12">
        <f>D12</f>
        <v>940622338.79000008</v>
      </c>
    </row>
    <row r="12" spans="1:4" ht="40.5" customHeight="1" x14ac:dyDescent="0.3">
      <c r="A12" s="3" t="s">
        <v>3</v>
      </c>
      <c r="B12" s="1"/>
      <c r="C12" s="13">
        <f>C13</f>
        <v>937753438.67000008</v>
      </c>
      <c r="D12" s="13">
        <f>D13</f>
        <v>940622338.79000008</v>
      </c>
    </row>
    <row r="13" spans="1:4" ht="40.5" customHeight="1" x14ac:dyDescent="0.3">
      <c r="A13" s="3" t="s">
        <v>2</v>
      </c>
      <c r="B13" s="17" t="s">
        <v>61</v>
      </c>
      <c r="C13" s="18">
        <f>730041.6+937023397.07</f>
        <v>937753438.67000008</v>
      </c>
      <c r="D13" s="13">
        <f>730041.6+939892297.07+0.12</f>
        <v>940622338.79000008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50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32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17</v>
      </c>
      <c r="B19" s="1" t="s">
        <v>49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19</v>
      </c>
      <c r="B22" s="1" t="s">
        <v>42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24</v>
      </c>
      <c r="B23" s="1"/>
      <c r="C23" s="12">
        <f>C24+C26</f>
        <v>57177480.519999996</v>
      </c>
      <c r="D23" s="12">
        <f>D24+D26</f>
        <v>53615694.939999998</v>
      </c>
    </row>
    <row r="24" spans="1:4" ht="28.2" customHeight="1" x14ac:dyDescent="0.3">
      <c r="A24" s="4" t="s">
        <v>27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18</v>
      </c>
      <c r="B25" s="1" t="s">
        <v>43</v>
      </c>
      <c r="C25" s="13">
        <v>344968.54</v>
      </c>
      <c r="D25" s="13">
        <v>344968.54</v>
      </c>
    </row>
    <row r="26" spans="1:4" ht="51" customHeight="1" x14ac:dyDescent="0.3">
      <c r="A26" s="3" t="s">
        <v>26</v>
      </c>
      <c r="B26" s="1"/>
      <c r="C26" s="13">
        <f>C27</f>
        <v>56832511.979999997</v>
      </c>
      <c r="D26" s="13">
        <f>D27</f>
        <v>53270726.399999999</v>
      </c>
    </row>
    <row r="27" spans="1:4" ht="46.95" customHeight="1" x14ac:dyDescent="0.3">
      <c r="A27" s="3" t="s">
        <v>25</v>
      </c>
      <c r="B27" s="1" t="s">
        <v>44</v>
      </c>
      <c r="C27" s="13">
        <f>4000000+1395000+8000000+1021958.4+43465553.58-1000000-50000</f>
        <v>56832511.979999997</v>
      </c>
      <c r="D27" s="13">
        <f>1695000+9221958.4+2500000+39903768-50000</f>
        <v>53270726.399999999</v>
      </c>
    </row>
    <row r="28" spans="1:4" ht="28.2" customHeight="1" x14ac:dyDescent="0.3">
      <c r="A28" s="2" t="s">
        <v>33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34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35</v>
      </c>
      <c r="B30" s="1" t="s">
        <v>45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168964615.98000002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160426528.90000001</v>
      </c>
    </row>
    <row r="33" spans="1:4" ht="52.2" customHeight="1" x14ac:dyDescent="0.3">
      <c r="A33" s="2" t="s">
        <v>14</v>
      </c>
      <c r="B33" s="1"/>
      <c r="C33" s="12">
        <f>C36</f>
        <v>160506528.90000001</v>
      </c>
      <c r="D33" s="12">
        <f>D36</f>
        <v>160426528.90000001</v>
      </c>
    </row>
    <row r="34" spans="1:4" ht="46.95" customHeight="1" x14ac:dyDescent="0.3">
      <c r="A34" s="2" t="s">
        <v>15</v>
      </c>
      <c r="B34" s="1"/>
      <c r="C34" s="12">
        <f>C36</f>
        <v>160506528.90000001</v>
      </c>
      <c r="D34" s="12">
        <f>D36</f>
        <v>160426528.90000001</v>
      </c>
    </row>
    <row r="35" spans="1:4" ht="52.95" customHeight="1" x14ac:dyDescent="0.3">
      <c r="A35" s="2" t="s">
        <v>21</v>
      </c>
      <c r="B35" s="1"/>
      <c r="C35" s="12">
        <f>C36</f>
        <v>160506528.90000001</v>
      </c>
      <c r="D35" s="12">
        <f>D36</f>
        <v>160426528.90000001</v>
      </c>
    </row>
    <row r="36" spans="1:4" ht="45" customHeight="1" x14ac:dyDescent="0.3">
      <c r="A36" s="3" t="s">
        <v>16</v>
      </c>
      <c r="B36" s="1"/>
      <c r="C36" s="13">
        <f>C37+C38</f>
        <v>160506528.90000001</v>
      </c>
      <c r="D36" s="13">
        <f>D37+D38</f>
        <v>160426528.90000001</v>
      </c>
    </row>
    <row r="37" spans="1:4" ht="49.95" customHeight="1" x14ac:dyDescent="0.3">
      <c r="A37" s="3" t="s">
        <v>20</v>
      </c>
      <c r="B37" s="1" t="s">
        <v>46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41</v>
      </c>
      <c r="B38" s="17" t="s">
        <v>51</v>
      </c>
      <c r="C38" s="18">
        <v>76571660.530000001</v>
      </c>
      <c r="D38" s="13">
        <v>76571660.530000001</v>
      </c>
    </row>
    <row r="39" spans="1:4" ht="28.2" customHeight="1" x14ac:dyDescent="0.3">
      <c r="A39" s="2" t="s">
        <v>29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31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30</v>
      </c>
      <c r="B41" s="1" t="s">
        <v>47</v>
      </c>
      <c r="C41" s="13">
        <v>180500</v>
      </c>
      <c r="D41" s="13">
        <v>180500</v>
      </c>
    </row>
    <row r="42" spans="1:4" ht="28.2" customHeight="1" x14ac:dyDescent="0.3">
      <c r="A42" s="2" t="s">
        <v>28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22</v>
      </c>
      <c r="B43" s="1"/>
      <c r="C43" s="13">
        <f>C44</f>
        <v>8357587.0800000001</v>
      </c>
      <c r="D43" s="13">
        <f>D44</f>
        <v>8357587.0800000001</v>
      </c>
    </row>
    <row r="44" spans="1:4" ht="72.599999999999994" customHeight="1" x14ac:dyDescent="0.3">
      <c r="A44" s="3" t="s">
        <v>23</v>
      </c>
      <c r="B44" s="1" t="s">
        <v>48</v>
      </c>
      <c r="C44" s="13">
        <v>8357587.0800000001</v>
      </c>
      <c r="D44" s="13">
        <v>8357587.0800000001</v>
      </c>
    </row>
    <row r="46" spans="1:4" ht="14.4" x14ac:dyDescent="0.3">
      <c r="A46" s="19" t="s">
        <v>54</v>
      </c>
      <c r="D46"/>
    </row>
    <row r="47" spans="1:4" ht="14.4" x14ac:dyDescent="0.3">
      <c r="A47" s="19" t="s">
        <v>55</v>
      </c>
      <c r="C47" s="9" t="s">
        <v>56</v>
      </c>
      <c r="D47"/>
    </row>
  </sheetData>
  <mergeCells count="1">
    <mergeCell ref="A5:D6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view="pageBreakPreview" zoomScaleNormal="100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37</v>
      </c>
    </row>
    <row r="2" spans="1:3" x14ac:dyDescent="0.3">
      <c r="C2" s="9" t="s">
        <v>38</v>
      </c>
    </row>
    <row r="3" spans="1:3" x14ac:dyDescent="0.3">
      <c r="C3" s="9" t="s">
        <v>60</v>
      </c>
    </row>
    <row r="4" spans="1:3" x14ac:dyDescent="0.3">
      <c r="C4" s="9" t="s">
        <v>63</v>
      </c>
    </row>
    <row r="5" spans="1:3" x14ac:dyDescent="0.3">
      <c r="A5" s="20" t="s">
        <v>58</v>
      </c>
      <c r="B5" s="20"/>
      <c r="C5" s="20"/>
    </row>
    <row r="6" spans="1:3" s="6" customFormat="1" ht="70.5" customHeight="1" x14ac:dyDescent="0.35">
      <c r="A6" s="21"/>
      <c r="B6" s="21"/>
      <c r="C6" s="21"/>
    </row>
    <row r="7" spans="1:3" s="6" customFormat="1" ht="19.95" customHeight="1" x14ac:dyDescent="0.35">
      <c r="A7" s="7"/>
      <c r="B7" s="7"/>
      <c r="C7" s="10" t="s">
        <v>39</v>
      </c>
    </row>
    <row r="8" spans="1:3" x14ac:dyDescent="0.3">
      <c r="A8" s="8" t="s">
        <v>0</v>
      </c>
      <c r="B8" s="8" t="s">
        <v>1</v>
      </c>
      <c r="C8" s="11" t="s">
        <v>36</v>
      </c>
    </row>
    <row r="9" spans="1:3" s="5" customFormat="1" ht="15.6" x14ac:dyDescent="0.3">
      <c r="A9" s="16" t="s">
        <v>40</v>
      </c>
      <c r="B9" s="14"/>
      <c r="C9" s="15">
        <f>C10+C31</f>
        <v>1302143619.6500001</v>
      </c>
    </row>
    <row r="10" spans="1:3" ht="27.6" x14ac:dyDescent="0.3">
      <c r="A10" s="2" t="s">
        <v>6</v>
      </c>
      <c r="B10" s="1"/>
      <c r="C10" s="12">
        <f>C11+C14+C20+C23+C28+C17</f>
        <v>1129598234.0700002</v>
      </c>
    </row>
    <row r="11" spans="1:3" ht="27.6" x14ac:dyDescent="0.3">
      <c r="A11" s="2" t="s">
        <v>7</v>
      </c>
      <c r="B11" s="1"/>
      <c r="C11" s="12">
        <f>C12</f>
        <v>888814238.67000008</v>
      </c>
    </row>
    <row r="12" spans="1:3" ht="27.6" x14ac:dyDescent="0.3">
      <c r="A12" s="3" t="s">
        <v>3</v>
      </c>
      <c r="B12" s="1"/>
      <c r="C12" s="13">
        <f>C13</f>
        <v>888814238.67000008</v>
      </c>
    </row>
    <row r="13" spans="1:3" ht="30.75" customHeight="1" x14ac:dyDescent="0.3">
      <c r="A13" s="3" t="s">
        <v>2</v>
      </c>
      <c r="B13" s="17" t="s">
        <v>62</v>
      </c>
      <c r="C13" s="13">
        <f>730041.6+888084197.07</f>
        <v>888814238.67000008</v>
      </c>
    </row>
    <row r="14" spans="1:3" ht="27.6" x14ac:dyDescent="0.3">
      <c r="A14" s="2" t="s">
        <v>8</v>
      </c>
      <c r="B14" s="1"/>
      <c r="C14" s="12">
        <f>C15</f>
        <v>74240893.689999998</v>
      </c>
    </row>
    <row r="15" spans="1:3" ht="42.75" customHeight="1" x14ac:dyDescent="0.3">
      <c r="A15" s="3" t="s">
        <v>4</v>
      </c>
      <c r="B15" s="1"/>
      <c r="C15" s="13">
        <f>C16</f>
        <v>74240893.689999998</v>
      </c>
    </row>
    <row r="16" spans="1:3" ht="39" customHeight="1" x14ac:dyDescent="0.3">
      <c r="A16" s="3" t="s">
        <v>5</v>
      </c>
      <c r="B16" s="1" t="s">
        <v>50</v>
      </c>
      <c r="C16" s="13">
        <v>74240893.689999998</v>
      </c>
    </row>
    <row r="17" spans="1:3" ht="41.4" x14ac:dyDescent="0.3">
      <c r="A17" s="2" t="s">
        <v>9</v>
      </c>
      <c r="B17" s="1"/>
      <c r="C17" s="12">
        <f>C18</f>
        <v>1099600</v>
      </c>
    </row>
    <row r="18" spans="1:3" ht="39" customHeight="1" x14ac:dyDescent="0.3">
      <c r="A18" s="3" t="s">
        <v>32</v>
      </c>
      <c r="B18" s="1"/>
      <c r="C18" s="13">
        <f>C19</f>
        <v>1099600</v>
      </c>
    </row>
    <row r="19" spans="1:3" ht="51.75" customHeight="1" x14ac:dyDescent="0.3">
      <c r="A19" s="3" t="s">
        <v>17</v>
      </c>
      <c r="B19" s="1" t="s">
        <v>49</v>
      </c>
      <c r="C19" s="13">
        <f>50000+1049600</f>
        <v>1099600</v>
      </c>
    </row>
    <row r="20" spans="1:3" ht="55.2" x14ac:dyDescent="0.3">
      <c r="A20" s="2" t="s">
        <v>10</v>
      </c>
      <c r="B20" s="1"/>
      <c r="C20" s="12">
        <f>C21</f>
        <v>19012859.969999999</v>
      </c>
    </row>
    <row r="21" spans="1:3" ht="92.25" customHeight="1" x14ac:dyDescent="0.3">
      <c r="A21" s="3" t="s">
        <v>11</v>
      </c>
      <c r="B21" s="1"/>
      <c r="C21" s="13">
        <f>C22</f>
        <v>19012859.969999999</v>
      </c>
    </row>
    <row r="22" spans="1:3" ht="45.75" customHeight="1" x14ac:dyDescent="0.3">
      <c r="A22" s="3" t="s">
        <v>19</v>
      </c>
      <c r="B22" s="1" t="s">
        <v>42</v>
      </c>
      <c r="C22" s="13">
        <f>1000000+18012859.97</f>
        <v>19012859.969999999</v>
      </c>
    </row>
    <row r="23" spans="1:3" ht="72" customHeight="1" x14ac:dyDescent="0.3">
      <c r="A23" s="2" t="s">
        <v>24</v>
      </c>
      <c r="B23" s="1"/>
      <c r="C23" s="12">
        <f>C24+C26</f>
        <v>142126245.74000001</v>
      </c>
    </row>
    <row r="24" spans="1:3" ht="50.25" customHeight="1" x14ac:dyDescent="0.3">
      <c r="A24" s="4" t="s">
        <v>27</v>
      </c>
      <c r="B24" s="1"/>
      <c r="C24" s="13">
        <f>C25</f>
        <v>83467374.200000003</v>
      </c>
    </row>
    <row r="25" spans="1:3" ht="27.6" x14ac:dyDescent="0.3">
      <c r="A25" s="3" t="s">
        <v>18</v>
      </c>
      <c r="B25" s="1" t="s">
        <v>43</v>
      </c>
      <c r="C25" s="13">
        <v>83467374.200000003</v>
      </c>
    </row>
    <row r="26" spans="1:3" ht="41.4" x14ac:dyDescent="0.3">
      <c r="A26" s="3" t="s">
        <v>26</v>
      </c>
      <c r="B26" s="1"/>
      <c r="C26" s="13">
        <f>C27</f>
        <v>58658871.539999999</v>
      </c>
    </row>
    <row r="27" spans="1:3" ht="41.4" x14ac:dyDescent="0.3">
      <c r="A27" s="3" t="s">
        <v>25</v>
      </c>
      <c r="B27" s="1" t="s">
        <v>44</v>
      </c>
      <c r="C27" s="13">
        <f>1650000+8000000+49008871.54</f>
        <v>58658871.539999999</v>
      </c>
    </row>
    <row r="28" spans="1:3" ht="17.25" customHeight="1" x14ac:dyDescent="0.3">
      <c r="A28" s="2" t="s">
        <v>33</v>
      </c>
      <c r="B28" s="1"/>
      <c r="C28" s="12">
        <f>C29</f>
        <v>4304396</v>
      </c>
    </row>
    <row r="29" spans="1:3" ht="27.6" x14ac:dyDescent="0.3">
      <c r="A29" s="3" t="s">
        <v>34</v>
      </c>
      <c r="B29" s="1"/>
      <c r="C29" s="13">
        <f>C30</f>
        <v>4304396</v>
      </c>
    </row>
    <row r="30" spans="1:3" ht="27.6" x14ac:dyDescent="0.3">
      <c r="A30" s="3" t="s">
        <v>35</v>
      </c>
      <c r="B30" s="1" t="s">
        <v>45</v>
      </c>
      <c r="C30" s="13">
        <v>4304396</v>
      </c>
    </row>
    <row r="31" spans="1:3" ht="27.6" x14ac:dyDescent="0.3">
      <c r="A31" s="2" t="s">
        <v>12</v>
      </c>
      <c r="B31" s="1"/>
      <c r="C31" s="12">
        <f>C37++C38+C41+C44</f>
        <v>172545385.58000001</v>
      </c>
    </row>
    <row r="32" spans="1:3" ht="41.4" x14ac:dyDescent="0.3">
      <c r="A32" s="2" t="s">
        <v>13</v>
      </c>
      <c r="B32" s="1"/>
      <c r="C32" s="12">
        <f>C36</f>
        <v>164007298.5</v>
      </c>
    </row>
    <row r="33" spans="1:3" ht="41.4" x14ac:dyDescent="0.3">
      <c r="A33" s="2" t="s">
        <v>14</v>
      </c>
      <c r="B33" s="1"/>
      <c r="C33" s="12">
        <f>C36</f>
        <v>164007298.5</v>
      </c>
    </row>
    <row r="34" spans="1:3" ht="27.6" x14ac:dyDescent="0.3">
      <c r="A34" s="2" t="s">
        <v>15</v>
      </c>
      <c r="B34" s="1"/>
      <c r="C34" s="12">
        <f>C36</f>
        <v>164007298.5</v>
      </c>
    </row>
    <row r="35" spans="1:3" ht="66.75" customHeight="1" x14ac:dyDescent="0.3">
      <c r="A35" s="2" t="s">
        <v>21</v>
      </c>
      <c r="B35" s="1"/>
      <c r="C35" s="12">
        <f>C36</f>
        <v>164007298.5</v>
      </c>
    </row>
    <row r="36" spans="1:3" ht="41.4" x14ac:dyDescent="0.3">
      <c r="A36" s="3" t="s">
        <v>16</v>
      </c>
      <c r="B36" s="1"/>
      <c r="C36" s="13">
        <f>C37+C38</f>
        <v>164007298.5</v>
      </c>
    </row>
    <row r="37" spans="1:3" ht="41.4" x14ac:dyDescent="0.3">
      <c r="A37" s="3" t="s">
        <v>20</v>
      </c>
      <c r="B37" s="1" t="s">
        <v>46</v>
      </c>
      <c r="C37" s="13">
        <v>84834937.969999999</v>
      </c>
    </row>
    <row r="38" spans="1:3" ht="83.4" x14ac:dyDescent="0.3">
      <c r="A38" s="3" t="s">
        <v>41</v>
      </c>
      <c r="B38" s="17" t="s">
        <v>51</v>
      </c>
      <c r="C38" s="13">
        <v>79172360.530000001</v>
      </c>
    </row>
    <row r="39" spans="1:3" x14ac:dyDescent="0.3">
      <c r="A39" s="2" t="s">
        <v>29</v>
      </c>
      <c r="B39" s="1"/>
      <c r="C39" s="12">
        <f>C40</f>
        <v>180500</v>
      </c>
    </row>
    <row r="40" spans="1:3" ht="27.6" x14ac:dyDescent="0.3">
      <c r="A40" s="3" t="s">
        <v>31</v>
      </c>
      <c r="B40" s="1"/>
      <c r="C40" s="13">
        <f>C41</f>
        <v>180500</v>
      </c>
    </row>
    <row r="41" spans="1:3" ht="41.4" x14ac:dyDescent="0.3">
      <c r="A41" s="3" t="s">
        <v>30</v>
      </c>
      <c r="B41" s="1" t="s">
        <v>47</v>
      </c>
      <c r="C41" s="13">
        <v>180500</v>
      </c>
    </row>
    <row r="42" spans="1:3" ht="51.75" customHeight="1" x14ac:dyDescent="0.3">
      <c r="A42" s="2" t="s">
        <v>28</v>
      </c>
      <c r="B42" s="1"/>
      <c r="C42" s="12">
        <f>C43</f>
        <v>8357587.0800000001</v>
      </c>
    </row>
    <row r="43" spans="1:3" ht="41.4" x14ac:dyDescent="0.3">
      <c r="A43" s="3" t="s">
        <v>22</v>
      </c>
      <c r="B43" s="1"/>
      <c r="C43" s="13">
        <f>C44</f>
        <v>8357587.0800000001</v>
      </c>
    </row>
    <row r="44" spans="1:3" ht="69" x14ac:dyDescent="0.3">
      <c r="A44" s="3" t="s">
        <v>23</v>
      </c>
      <c r="B44" s="1" t="s">
        <v>48</v>
      </c>
      <c r="C44" s="13">
        <v>8357587.0800000001</v>
      </c>
    </row>
    <row r="46" spans="1:3" x14ac:dyDescent="0.3">
      <c r="A46" s="19" t="s">
        <v>54</v>
      </c>
    </row>
    <row r="47" spans="1:3" x14ac:dyDescent="0.3">
      <c r="A47" s="19" t="s">
        <v>55</v>
      </c>
      <c r="C47" s="9" t="s">
        <v>56</v>
      </c>
    </row>
  </sheetData>
  <mergeCells count="1">
    <mergeCell ref="A5:C6"/>
  </mergeCells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2014-12-02T06:24:52Z</cp:lastPrinted>
  <dcterms:created xsi:type="dcterms:W3CDTF">2014-11-12T06:42:12Z</dcterms:created>
  <dcterms:modified xsi:type="dcterms:W3CDTF">2014-12-19T05:13:33Z</dcterms:modified>
</cp:coreProperties>
</file>